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D:\s.estaeva\Desktop\Салта\ВАКР\ВАКР 2026\Карта рисков\"/>
    </mc:Choice>
  </mc:AlternateContent>
  <xr:revisionPtr revIDLastSave="0" documentId="13_ncr:1_{E13E2013-0361-4620-A8C1-1941EE92DE01}" xr6:coauthVersionLast="36" xr6:coauthVersionMax="36" xr10:uidLastSave="{00000000-0000-0000-0000-000000000000}"/>
  <bookViews>
    <workbookView xWindow="0" yWindow="0" windowWidth="28800" windowHeight="12105" tabRatio="520" activeTab="3" xr2:uid="{00000000-000D-0000-FFFF-FFFF00000000}"/>
  </bookViews>
  <sheets>
    <sheet name="инструкции" sheetId="10" r:id="rId1"/>
    <sheet name="Титульный лист" sheetId="5" r:id="rId2"/>
    <sheet name="Свод" sheetId="9" r:id="rId3"/>
    <sheet name="Оценка" sheetId="6" r:id="rId4"/>
    <sheet name="Sheet2" sheetId="2" state="hidden" r:id="rId5"/>
    <sheet name="Тепловая карта" sheetId="8" r:id="rId6"/>
    <sheet name="НПА и ВНД" sheetId="3" state="hidden" r:id="rId7"/>
    <sheet name="орг-упр деятельность" sheetId="4" state="hidden" r:id="rId8"/>
    <sheet name="Assessment1" sheetId="1" state="hidden" r:id="rId9"/>
  </sheets>
  <definedNames>
    <definedName name="_xlnm._FilterDatabase" localSheetId="2" hidden="1">Свод!$A$4:$I$4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9" l="1"/>
  <c r="L2" i="9" s="1"/>
  <c r="E3" i="9"/>
  <c r="K2" i="9" s="1"/>
  <c r="K3" i="8"/>
  <c r="J3" i="8"/>
  <c r="F4" i="9"/>
  <c r="G4" i="9"/>
  <c r="B13" i="9" l="1"/>
  <c r="B14" i="9"/>
  <c r="B15" i="9"/>
  <c r="B16" i="9"/>
  <c r="B5" i="9"/>
  <c r="B17" i="9"/>
  <c r="B6" i="9"/>
  <c r="B7" i="9"/>
  <c r="B8" i="9"/>
  <c r="B9" i="9"/>
  <c r="B10" i="9"/>
  <c r="B11" i="9"/>
  <c r="B12" i="9"/>
  <c r="D17" i="9"/>
  <c r="D16" i="9"/>
  <c r="D15" i="9"/>
  <c r="D14" i="9"/>
  <c r="D13" i="9"/>
  <c r="D12" i="9"/>
  <c r="D11" i="9"/>
  <c r="D10" i="9"/>
  <c r="D9" i="9"/>
  <c r="D8" i="9"/>
  <c r="D7" i="9"/>
  <c r="D6" i="9"/>
  <c r="C17" i="9"/>
  <c r="C16" i="9"/>
  <c r="S19" i="6" l="1"/>
  <c r="S31" i="6" s="1"/>
  <c r="H4" i="9"/>
  <c r="E4" i="9"/>
  <c r="D5" i="9"/>
  <c r="D4" i="9"/>
  <c r="C4" i="9"/>
  <c r="C15" i="9"/>
  <c r="C14" i="9"/>
  <c r="C13" i="9"/>
  <c r="C12" i="9"/>
  <c r="C11" i="9"/>
  <c r="C10" i="9"/>
  <c r="C9" i="9"/>
  <c r="C8" i="9"/>
  <c r="C7" i="9"/>
  <c r="C6" i="9"/>
  <c r="S155" i="6"/>
  <c r="P155" i="6"/>
  <c r="I155" i="6"/>
  <c r="F155" i="6"/>
  <c r="S154" i="6"/>
  <c r="P154" i="6"/>
  <c r="I154" i="6"/>
  <c r="F154" i="6"/>
  <c r="S153" i="6"/>
  <c r="P153" i="6"/>
  <c r="I153" i="6"/>
  <c r="F153" i="6"/>
  <c r="S152" i="6"/>
  <c r="P152" i="6"/>
  <c r="I152" i="6"/>
  <c r="F152" i="6"/>
  <c r="S151" i="6"/>
  <c r="P151" i="6"/>
  <c r="I151" i="6"/>
  <c r="F151" i="6"/>
  <c r="S143" i="6"/>
  <c r="P143" i="6"/>
  <c r="I143" i="6"/>
  <c r="F143" i="6"/>
  <c r="S142" i="6"/>
  <c r="P142" i="6"/>
  <c r="I142" i="6"/>
  <c r="F142" i="6"/>
  <c r="S140" i="6"/>
  <c r="P140" i="6"/>
  <c r="I140" i="6"/>
  <c r="F140" i="6"/>
  <c r="P139" i="6"/>
  <c r="I139" i="6"/>
  <c r="F139" i="6"/>
  <c r="S131" i="6"/>
  <c r="P131" i="6"/>
  <c r="I131" i="6"/>
  <c r="F131" i="6"/>
  <c r="S130" i="6"/>
  <c r="P130" i="6"/>
  <c r="I130" i="6"/>
  <c r="F130" i="6"/>
  <c r="S129" i="6"/>
  <c r="P129" i="6"/>
  <c r="I129" i="6"/>
  <c r="F129" i="6"/>
  <c r="S128" i="6"/>
  <c r="P128" i="6"/>
  <c r="I128" i="6"/>
  <c r="F128" i="6"/>
  <c r="S127" i="6"/>
  <c r="P127" i="6"/>
  <c r="I127" i="6"/>
  <c r="F127" i="6"/>
  <c r="S119" i="6"/>
  <c r="P119" i="6"/>
  <c r="I119" i="6"/>
  <c r="F119" i="6"/>
  <c r="S118" i="6"/>
  <c r="P118" i="6"/>
  <c r="I118" i="6"/>
  <c r="F118" i="6"/>
  <c r="S116" i="6"/>
  <c r="P116" i="6"/>
  <c r="I116" i="6"/>
  <c r="F116" i="6"/>
  <c r="S115" i="6"/>
  <c r="P115" i="6"/>
  <c r="I115" i="6"/>
  <c r="F115" i="6"/>
  <c r="S107" i="6"/>
  <c r="P107" i="6"/>
  <c r="I107" i="6"/>
  <c r="F107" i="6"/>
  <c r="S106" i="6"/>
  <c r="I106" i="6"/>
  <c r="S105" i="6"/>
  <c r="P105" i="6"/>
  <c r="I105" i="6"/>
  <c r="F105" i="6"/>
  <c r="S104" i="6"/>
  <c r="P104" i="6"/>
  <c r="I104" i="6"/>
  <c r="F104" i="6"/>
  <c r="S103" i="6"/>
  <c r="P103" i="6"/>
  <c r="I103" i="6"/>
  <c r="S95" i="6"/>
  <c r="P95" i="6"/>
  <c r="I95" i="6"/>
  <c r="F95" i="6"/>
  <c r="S94" i="6"/>
  <c r="P94" i="6"/>
  <c r="I94" i="6"/>
  <c r="F94" i="6"/>
  <c r="S93" i="6"/>
  <c r="P93" i="6"/>
  <c r="I93" i="6"/>
  <c r="F93" i="6"/>
  <c r="S92" i="6"/>
  <c r="P92" i="6"/>
  <c r="I92" i="6"/>
  <c r="F92" i="6"/>
  <c r="S91" i="6"/>
  <c r="P91" i="6"/>
  <c r="I91" i="6"/>
  <c r="F91" i="6"/>
  <c r="S83" i="6"/>
  <c r="P83" i="6"/>
  <c r="I83" i="6"/>
  <c r="F83" i="6"/>
  <c r="S82" i="6"/>
  <c r="P82" i="6"/>
  <c r="I82" i="6"/>
  <c r="F82" i="6"/>
  <c r="S81" i="6"/>
  <c r="P81" i="6"/>
  <c r="I81" i="6"/>
  <c r="F81" i="6"/>
  <c r="S80" i="6"/>
  <c r="P80" i="6"/>
  <c r="I80" i="6"/>
  <c r="F80" i="6"/>
  <c r="S79" i="6"/>
  <c r="P79" i="6"/>
  <c r="I79" i="6"/>
  <c r="F79" i="6"/>
  <c r="S71" i="6"/>
  <c r="P71" i="6"/>
  <c r="I71" i="6"/>
  <c r="F71" i="6"/>
  <c r="S70" i="6"/>
  <c r="P70" i="6"/>
  <c r="I70" i="6"/>
  <c r="F70" i="6"/>
  <c r="S69" i="6"/>
  <c r="P69" i="6"/>
  <c r="I69" i="6"/>
  <c r="F69" i="6"/>
  <c r="S68" i="6"/>
  <c r="P68" i="6"/>
  <c r="I68" i="6"/>
  <c r="F68" i="6"/>
  <c r="S67" i="6"/>
  <c r="P67" i="6"/>
  <c r="I67" i="6"/>
  <c r="F67" i="6"/>
  <c r="S59" i="6"/>
  <c r="P59" i="6"/>
  <c r="I59" i="6"/>
  <c r="F59" i="6"/>
  <c r="S58" i="6"/>
  <c r="P58" i="6"/>
  <c r="I58" i="6"/>
  <c r="F58" i="6"/>
  <c r="S57" i="6"/>
  <c r="P57" i="6"/>
  <c r="I57" i="6"/>
  <c r="F57" i="6"/>
  <c r="S56" i="6"/>
  <c r="P56" i="6"/>
  <c r="I56" i="6"/>
  <c r="F56" i="6"/>
  <c r="S55" i="6"/>
  <c r="P55" i="6"/>
  <c r="I55" i="6"/>
  <c r="F55" i="6"/>
  <c r="S47" i="6"/>
  <c r="P47" i="6"/>
  <c r="I47" i="6"/>
  <c r="F47" i="6"/>
  <c r="S46" i="6"/>
  <c r="P46" i="6"/>
  <c r="I46" i="6"/>
  <c r="F46" i="6"/>
  <c r="S45" i="6"/>
  <c r="P45" i="6"/>
  <c r="I45" i="6"/>
  <c r="F45" i="6"/>
  <c r="S44" i="6"/>
  <c r="P44" i="6"/>
  <c r="I44" i="6"/>
  <c r="F44" i="6"/>
  <c r="S43" i="6"/>
  <c r="Q43" i="6"/>
  <c r="P43" i="6"/>
  <c r="I43" i="6"/>
  <c r="F43" i="6"/>
  <c r="S36" i="6"/>
  <c r="P36" i="6"/>
  <c r="I36" i="6"/>
  <c r="F36" i="6"/>
  <c r="S35" i="6"/>
  <c r="P35" i="6"/>
  <c r="I35" i="6"/>
  <c r="F35" i="6"/>
  <c r="S34" i="6"/>
  <c r="P34" i="6"/>
  <c r="I34" i="6"/>
  <c r="F34" i="6"/>
  <c r="S33" i="6"/>
  <c r="P33" i="6"/>
  <c r="I33" i="6"/>
  <c r="F33" i="6"/>
  <c r="S32" i="6"/>
  <c r="Q32" i="6"/>
  <c r="P32" i="6"/>
  <c r="I32" i="6"/>
  <c r="F32" i="6"/>
  <c r="S24" i="6"/>
  <c r="P24" i="6"/>
  <c r="I24" i="6"/>
  <c r="F24" i="6"/>
  <c r="S23" i="6"/>
  <c r="P23" i="6"/>
  <c r="I23" i="6"/>
  <c r="F23" i="6"/>
  <c r="S22" i="6"/>
  <c r="P22" i="6"/>
  <c r="I22" i="6"/>
  <c r="F22" i="6"/>
  <c r="S21" i="6"/>
  <c r="P21" i="6"/>
  <c r="I21" i="6"/>
  <c r="F21" i="6"/>
  <c r="S20" i="6"/>
  <c r="P20" i="6"/>
  <c r="I20" i="6"/>
  <c r="F20" i="6"/>
  <c r="S12" i="6"/>
  <c r="S11" i="6"/>
  <c r="S10" i="6"/>
  <c r="S9" i="6"/>
  <c r="S8" i="6"/>
  <c r="P12" i="6"/>
  <c r="P11" i="6"/>
  <c r="P10" i="6"/>
  <c r="P9" i="6"/>
  <c r="P8" i="6"/>
  <c r="I12" i="6"/>
  <c r="I11" i="6"/>
  <c r="I10" i="6"/>
  <c r="I9" i="6"/>
  <c r="I8" i="6"/>
  <c r="D5" i="8"/>
  <c r="D6" i="8"/>
  <c r="D7" i="8"/>
  <c r="D8" i="8"/>
  <c r="D4" i="8"/>
  <c r="B5" i="8"/>
  <c r="B6" i="8"/>
  <c r="B7" i="8"/>
  <c r="B8" i="8"/>
  <c r="B4" i="8"/>
  <c r="F12" i="6"/>
  <c r="F11" i="6"/>
  <c r="F10" i="6"/>
  <c r="F9" i="6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7" i="3"/>
  <c r="C5" i="9"/>
  <c r="E39" i="3"/>
  <c r="E34" i="3"/>
  <c r="E30" i="3"/>
  <c r="E27" i="3"/>
  <c r="E18" i="3"/>
  <c r="E15" i="3"/>
  <c r="E12" i="3"/>
  <c r="E7" i="3"/>
  <c r="E2" i="1"/>
  <c r="F20" i="1"/>
  <c r="F19" i="1"/>
  <c r="F18" i="1"/>
  <c r="F16" i="1"/>
  <c r="F17" i="1"/>
  <c r="E15" i="1"/>
  <c r="B6" i="1"/>
  <c r="C3" i="1"/>
  <c r="E19" i="4"/>
  <c r="F12" i="1"/>
  <c r="F11" i="1"/>
  <c r="F10" i="1"/>
  <c r="F9" i="1"/>
  <c r="F8" i="1"/>
  <c r="S52" i="6" l="1"/>
  <c r="H9" i="9" s="1"/>
  <c r="S114" i="6"/>
  <c r="S102" i="6"/>
  <c r="S66" i="6"/>
  <c r="S54" i="6"/>
  <c r="S42" i="6"/>
  <c r="S150" i="6"/>
  <c r="S138" i="6"/>
  <c r="S126" i="6"/>
  <c r="S90" i="6"/>
  <c r="S40" i="6"/>
  <c r="H8" i="9" s="1"/>
  <c r="I64" i="6"/>
  <c r="F10" i="9" s="1"/>
  <c r="P88" i="6"/>
  <c r="G12" i="9" s="1"/>
  <c r="S124" i="6"/>
  <c r="H15" i="9" s="1"/>
  <c r="P64" i="6"/>
  <c r="G10" i="9" s="1"/>
  <c r="S88" i="6"/>
  <c r="H12" i="9" s="1"/>
  <c r="I52" i="6"/>
  <c r="F9" i="9" s="1"/>
  <c r="P17" i="6"/>
  <c r="G6" i="9" s="1"/>
  <c r="I29" i="6"/>
  <c r="F7" i="9" s="1"/>
  <c r="P52" i="6"/>
  <c r="G9" i="9" s="1"/>
  <c r="S17" i="6"/>
  <c r="H6" i="9" s="1"/>
  <c r="I17" i="6"/>
  <c r="F6" i="9" s="1"/>
  <c r="H17" i="9"/>
  <c r="I76" i="6"/>
  <c r="F11" i="9" s="1"/>
  <c r="P100" i="6"/>
  <c r="G13" i="9" s="1"/>
  <c r="S100" i="6"/>
  <c r="H13" i="9" s="1"/>
  <c r="H16" i="9"/>
  <c r="F17" i="9"/>
  <c r="G16" i="9"/>
  <c r="S64" i="6"/>
  <c r="H10" i="9" s="1"/>
  <c r="F14" i="9"/>
  <c r="F88" i="6"/>
  <c r="E12" i="9" s="1"/>
  <c r="P76" i="6"/>
  <c r="G11" i="9" s="1"/>
  <c r="I88" i="6"/>
  <c r="F12" i="9" s="1"/>
  <c r="P124" i="6"/>
  <c r="G15" i="9" s="1"/>
  <c r="P29" i="6"/>
  <c r="G7" i="9" s="1"/>
  <c r="G14" i="9"/>
  <c r="F16" i="9"/>
  <c r="S76" i="6"/>
  <c r="H11" i="9" s="1"/>
  <c r="I124" i="6"/>
  <c r="F15" i="9" s="1"/>
  <c r="S29" i="6"/>
  <c r="H7" i="9" s="1"/>
  <c r="I100" i="6"/>
  <c r="F13" i="9" s="1"/>
  <c r="H14" i="9"/>
  <c r="G17" i="9"/>
  <c r="F40" i="6"/>
  <c r="E8" i="9" s="1"/>
  <c r="F64" i="6"/>
  <c r="E10" i="9" s="1"/>
  <c r="F29" i="6"/>
  <c r="E7" i="9" s="1"/>
  <c r="F76" i="6"/>
  <c r="E11" i="9" s="1"/>
  <c r="I40" i="6"/>
  <c r="F8" i="9" s="1"/>
  <c r="F52" i="6"/>
  <c r="E9" i="9" s="1"/>
  <c r="F17" i="6"/>
  <c r="E6" i="9" s="1"/>
  <c r="F100" i="6"/>
  <c r="E13" i="9" s="1"/>
  <c r="E14" i="9"/>
  <c r="E16" i="9"/>
  <c r="F5" i="9"/>
  <c r="P40" i="6"/>
  <c r="G8" i="9" s="1"/>
  <c r="F124" i="6"/>
  <c r="E15" i="9" s="1"/>
  <c r="E17" i="9"/>
  <c r="G5" i="9"/>
  <c r="I14" i="9" l="1"/>
  <c r="I8" i="9"/>
  <c r="I17" i="9"/>
  <c r="I13" i="9"/>
  <c r="I15" i="9"/>
  <c r="I9" i="9"/>
  <c r="I7" i="9"/>
  <c r="I16" i="9"/>
  <c r="I12" i="9"/>
  <c r="I11" i="9"/>
  <c r="I10" i="9"/>
  <c r="I6" i="9"/>
  <c r="H5" i="9"/>
  <c r="L4" i="9" s="1"/>
  <c r="K4" i="8" s="1"/>
  <c r="E5" i="9"/>
  <c r="I5" i="9" l="1"/>
  <c r="K4" i="9"/>
  <c r="J4" i="8" s="1"/>
</calcChain>
</file>

<file path=xl/sharedStrings.xml><?xml version="1.0" encoding="utf-8"?>
<sst xmlns="http://schemas.openxmlformats.org/spreadsheetml/2006/main" count="1265" uniqueCount="313">
  <si>
    <t>Балл</t>
  </si>
  <si>
    <t>Значение</t>
  </si>
  <si>
    <t>Частота реализации</t>
  </si>
  <si>
    <t>Вероятность реализации</t>
  </si>
  <si>
    <t>Очень редко</t>
  </si>
  <si>
    <t>Единичные события, зарегистрированные в деятельности объекта анализа за последние 5 лет.</t>
  </si>
  <si>
    <t>Событие может реализоваться в очень редких случаях или с вероятностью реализации до 1%.</t>
  </si>
  <si>
    <t>Редко</t>
  </si>
  <si>
    <t>Мало известных или зарегистрированных инцидентов в деятельности объекта анализа в течение последних 2-х лет.</t>
  </si>
  <si>
    <t>Событие может реализоваться в редких случаях или с вероятностью реализации от 1% до 10%.</t>
  </si>
  <si>
    <t>Событие было зарегистрировано в деятельности объекта анализа в течение последнего года.</t>
  </si>
  <si>
    <t>Вероятность реализации риска от 11% до 25%.</t>
  </si>
  <si>
    <t>Часто</t>
  </si>
  <si>
    <t>Событие было зарегистрировано в деятельности объекта анализа в течение последнего полугода.</t>
  </si>
  <si>
    <t>Вероятность реализации риска от 26% до 50%.</t>
  </si>
  <si>
    <t>Очень часто</t>
  </si>
  <si>
    <t>Событие было зарегистрировано в течение последнего полугода неоднократно.</t>
  </si>
  <si>
    <t>Время
от времени</t>
  </si>
  <si>
    <t>Вероятность реализации
события очень высокая от 50% до 100%.</t>
  </si>
  <si>
    <t>Answer</t>
  </si>
  <si>
    <t>No</t>
  </si>
  <si>
    <t>Yes</t>
  </si>
  <si>
    <t>Probability</t>
  </si>
  <si>
    <t xml:space="preserve">Naimenovanie Organizazii: </t>
  </si>
  <si>
    <t xml:space="preserve">НАПРАВЛЕНИЕ: Правовые акты и внутренние документы </t>
  </si>
  <si>
    <t>№</t>
  </si>
  <si>
    <t>ПОДНАПРАВЛЕНИЯ</t>
  </si>
  <si>
    <t>ИНДИКАТОРЫ РИСКА</t>
  </si>
  <si>
    <t>Правовой пробел – отсутствие правового регулирования того или иного вопроса в правовом акте или внутреннем документе.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</si>
  <si>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          </t>
    </r>
    <r>
      <rPr>
        <sz val="14"/>
        <color theme="1"/>
        <rFont val="Times New Roman"/>
        <family val="1"/>
      </rPr>
      <t>отсутствие положений, регламентирующих компетенцию должностного лица и/или объекта анализа, что создает возможность произвольного определения полномочий с целью извлечения незаконной выгоды;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</si>
  <si>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отсутствует процессуальный порядок, обеспечивающий влияние гражданина или организации на ход проведения административной процедуры;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</si>
  <si>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отсутствуют сроки проведения административных процедур;</t>
    </r>
  </si>
  <si>
    <r>
      <rPr>
        <sz val="14"/>
        <color theme="1"/>
        <rFont val="Times New Roman"/>
        <family val="1"/>
      </rPr>
      <t>4)</t>
    </r>
    <r>
      <rPr>
        <sz val="7"/>
        <color theme="1"/>
        <rFont val="Times New Roman"/>
        <family val="1"/>
      </rPr>
      <t xml:space="preserve">       </t>
    </r>
    <r>
      <rPr>
        <sz val="14"/>
        <color theme="1"/>
        <rFont val="Times New Roman"/>
        <family val="1"/>
      </rPr>
      <t>правовой акт или внутренний документ не устанавливает исчерпывающих оснований и порядка принятия решений должностным лицом объекта анализа;</t>
    </r>
  </si>
  <si>
    <r>
      <rPr>
        <sz val="14"/>
        <color theme="1"/>
        <rFont val="Times New Roman"/>
        <family val="1"/>
      </rPr>
      <t>5)</t>
    </r>
    <r>
      <rPr>
        <sz val="7"/>
        <color theme="1"/>
        <rFont val="Times New Roman"/>
        <family val="1"/>
      </rPr>
      <t xml:space="preserve">       </t>
    </r>
    <r>
      <rPr>
        <sz val="14"/>
        <color theme="1"/>
        <rFont val="Times New Roman"/>
        <family val="1"/>
      </rPr>
      <t>отсутствие положений, устанавливающих ответственность за несоблюдение требований, которое приводит к их декларативности характер, и невозможности практического применения.</t>
    </r>
  </si>
  <si>
    <t>Коллизия положений правовых актов и внутренних документов – расхождения или противоречия между отдельными правовыми актами, внутренними документами, регулирующими одни и те же либо смежные правоотношения, а также противоречия, возникающие в процессе правоприменительной деятельности и осуществления должностными лицами объекта анализа своих полномочий.
Коллизии могут быть между одноуровневыми нормативными правовыми актами, между актами разных уровней, а также между актами, регулирующими разные сферы общественных отношений.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</si>
  <si>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>отсутствие установленных законом или внутренним документом правил выбора приоритетной нормы;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</si>
  <si>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ответственность за выбор приоритетной нормы возлагается на должностное лицо объекта анализа;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</si>
  <si>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Times New Roman"/>
        <family val="1"/>
      </rPr>
      <t>возможность уйти от юридической ответственности, которая строго формализована.</t>
    </r>
  </si>
  <si>
    <t>Юридико-лингвистическая неопределенность – применение недостаточно точно описанных терминов, понятий, словосочетаний или формулировок смыслового (содержательного) характера, вызванных несоблюдением логических и лингвистических правил юридической техники.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</si>
  <si>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Times New Roman"/>
        <family val="1"/>
      </rPr>
      <t>формулировка, содержащаяся в положении, которая имеет неясный или двоякий смысл и таким образом, допускает неправомерные толкования;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</si>
  <si>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обозначение одних и тех же явлений различными терминами;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</si>
  <si>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      </t>
    </r>
    <r>
      <rPr>
        <sz val="14"/>
        <color theme="1"/>
        <rFont val="Times New Roman"/>
        <family val="1"/>
      </rPr>
      <t>использование терминов, неиспользуемых законодательством, которые прямо не определены/разъяснены в тексте проекта и которые не имеют широкое, распространенное использование, которое придавало бы им единый и единообразный смысл.</t>
    </r>
  </si>
  <si>
    <t>Широта дискреционных полномочий - полномочие должностного лица и/или объекта анализа, из содержания которого невозможно определить пределы этого полномочия.</t>
  </si>
  <si>
    <t>1) отсутствие или неопределенность оснований для принятия должностными лицами решений или выполнения иных административных процедур;</t>
  </si>
  <si>
    <t>2) возможность должностного лица и/или объекта анализа принять несколько видов решений либо отказаться от принятия решения;</t>
  </si>
  <si>
    <t>3) отсутствие обязанности мотивировать принимаемое управленческое решение;</t>
  </si>
  <si>
    <t>4) отсутствие определенных сроков принятия решения, их широкий диапазон либо отсутствие такого срока;</t>
  </si>
  <si>
    <t>5) возможность должностного лица и/или объекта анализа продлить или сократить установленный срок без мотивированных оснований;</t>
  </si>
  <si>
    <t>6) возможность должностного лица и/или объекта анализа по своему усмотрению инициировать возникновение правоотношений с физическими и юридическими лицами, их изменение или прекращение без соответствующей мотивировки;</t>
  </si>
  <si>
    <t>7) дублирование полномочий должностных лиц и/или объектов анализа;</t>
  </si>
  <si>
    <t>8) возможность определения вида и размера ответственности за неисполнение законодательства по своему усмотрению;</t>
  </si>
  <si>
    <t>9) возможность	должностного	лица	и/или	объекта	запрашивать дополнительные документы, не предусмотренные в перечне для принятия решения в рамках компетенции (к примеру, оказания государственных услуг)</t>
  </si>
  <si>
    <t>Установление права вместо обязанности должностных лиц - диспозитивное установление возможности совершения должностными лицами действий в отношении граждан и организаций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</si>
  <si>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использование формулировок «вправе», «могут»;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</si>
  <si>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Times New Roman"/>
        <family val="1"/>
      </rPr>
      <t>наличие законных оснований для принятия должностными лицами решений по своему усмотрению;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</si>
  <si>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Times New Roman"/>
        <family val="1"/>
      </rPr>
      <t>возможность органа (должностного лица) принять несколько видов решений при наличии одних и тех же оснований.</t>
    </r>
  </si>
  <si>
    <t>Завышенные требования к лицу, предъявляемые для реализации принадлежащего ему права – требования, предъявляемые для реализации принадлежащего лицу права, которые превышают степень разумных (необходимых) требований и/или предъявление которых не обосновано нормами законодательства. Как правило, данный коррупционный риск наблюдается при правовом регулировании регистрационных, разрешительных и уведомительных правоотношений, конкурсных процедур, применения к гражданам и организациям санкций и иных мер воздействия, в том числе связанных с ограничением, лишением, приостановлением прав;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</si>
  <si>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>возложение на физических и юридических лиц дополнительных обязанностей, необоснованных законом, при реализации субъективных прав и свобод;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</si>
  <si>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установление обременительных запретов и ограничений, соблюдение которых ограничит закрепленные Конституцией и законами Республики Казахстан права и свободы;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</si>
  <si>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Times New Roman"/>
        <family val="1"/>
      </rPr>
      <t>установление иных требований, ограничивающих права и свободы физических и юридических лиц, и/или предъявление которых не обосновано нормами законодательства;</t>
    </r>
  </si>
  <si>
    <r>
      <rPr>
        <sz val="14"/>
        <color theme="1"/>
        <rFont val="Times New Roman"/>
        <family val="1"/>
      </rPr>
      <t>4)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установление неопределенных, трудновыполнимых требований к гражданам и организациям.</t>
    </r>
  </si>
  <si>
    <t>Наличие излишних административных барьеров – установление требований, выполнение которых необходимо для реализации физическими и юридическими лицами своих прав, из которых вытекают полномочия должностных лиц отказать в реализации права, приостановить или ликвидировать деятельность, либо привлечь к ответственности.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</si>
  <si>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     </t>
    </r>
    <r>
      <rPr>
        <sz val="14"/>
        <color theme="1"/>
        <rFont val="Times New Roman"/>
        <family val="1"/>
      </rPr>
      <t>возложение на физических и юридических лиц обязанности представлять документы, информацию и другие данные, истребование которых нецелесообразно в силу наличия указанных сведений у объекта анализа либо данные сведения объект анализа уполномочен истребовать из необходимых источников самостоятельно;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</si>
  <si>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       </t>
    </r>
    <r>
      <rPr>
        <sz val="14"/>
        <color theme="1"/>
        <rFont val="Times New Roman"/>
        <family val="1"/>
      </rPr>
      <t>обязанность соответствовать признакам (профессиональным, имущественным, социальным), наделение которых не соответствует приобретаемому праву;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</si>
  <si>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     </t>
    </r>
    <r>
      <rPr>
        <sz val="14"/>
        <color theme="1"/>
        <rFont val="Times New Roman"/>
        <family val="1"/>
      </rPr>
      <t>длительные сроки предоставления государственных услуг при наличии возможности их незамедлительного предоставления (например, если в объекте анализа используются автоматизированные информационные системы);</t>
    </r>
  </si>
  <si>
    <r>
      <rPr>
        <sz val="14"/>
        <color theme="1"/>
        <rFont val="Times New Roman"/>
        <family val="1"/>
      </rPr>
      <t>4)</t>
    </r>
    <r>
      <rPr>
        <sz val="7"/>
        <color theme="1"/>
        <rFont val="Times New Roman"/>
        <family val="1"/>
      </rPr>
      <t xml:space="preserve">      </t>
    </r>
    <r>
      <rPr>
        <sz val="14"/>
        <color theme="1"/>
        <rFont val="Times New Roman"/>
        <family val="1"/>
      </rPr>
      <t>возложение на граждан обязанности нотариально заверять и апостилировать в других государственных органах документы при возможности сличить их оригиналы и копии в государственном органе, куда они обратились, если такой порядок не предусмотрен международными актами либо законодательством другого государства, в которое указанные документы предполагается препроводить;</t>
    </r>
  </si>
  <si>
    <r>
      <rPr>
        <sz val="14"/>
        <color theme="1"/>
        <rFont val="Times New Roman"/>
        <family val="1"/>
      </rPr>
      <t>5)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>несмотря на соответствие гражданина, претендующего на занятие определенным видом деятельности, нормативно установленным квалификационным требованиям	(наличие	соответствующих профессионального опыта, квалификации, трудового стажа и др.) установление необходимости прохождения ими экзаменов, тестирования, собеседования и т.п.</t>
    </r>
  </si>
  <si>
    <t>Ненадлежащее определение функций, обязанностей, прав и ответственности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</si>
  <si>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>невозможность установления из содержания правового акта или внутреннего документа ответственного за принятие решение должностного лица;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</si>
  <si>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>отсутствуют ограничения и запреты, позволяющие не допустить возникновение коррупционного правонарушения (например, запрет передавать принятие решения другому должностному лицу, разглашать ставшие известными сведения и т.п.);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</si>
  <si>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Times New Roman"/>
        <family val="1"/>
      </rPr>
      <t>не установлена персональная ответственность за неисполнение или ненадлежащее исполнение должностных обязанностей;</t>
    </r>
  </si>
  <si>
    <r>
      <rPr>
        <sz val="14"/>
        <color theme="1"/>
        <rFont val="Times New Roman"/>
        <family val="1"/>
      </rPr>
      <t>4)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Times New Roman"/>
        <family val="1"/>
      </rPr>
      <t>не определена процедура контроля за исполнением должностными лицами обязанностей и полномочий.</t>
    </r>
  </si>
  <si>
    <t>НАПРАВЛЕНИЕ: Организационно-управленческая деятельность</t>
  </si>
  <si>
    <t xml:space="preserve">Управление персоналом 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</si>
  <si>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неурегулированность вопросов порядка отбора и назначения на должность;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</si>
  <si>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назначение на должность без проведения конкурсного отбора;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</si>
  <si>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формальное проведение конкурсного отбора, принятие на работу лиц, не соответствующих квалификационным требованиям;</t>
    </r>
  </si>
  <si>
    <r>
      <rPr>
        <sz val="14"/>
        <color theme="1"/>
        <rFont val="Times New Roman"/>
        <family val="1"/>
      </rPr>
      <t>4)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 размещение, несвоевременное и/или неполное размещение информации о наличии вакансии, квалификационных требований, перечне необходимых документов, лицах, допущенных к различным этапам отбора;</t>
    </r>
  </si>
  <si>
    <r>
      <rPr>
        <sz val="14"/>
        <color theme="1"/>
        <rFont val="Times New Roman"/>
        <family val="1"/>
      </rPr>
      <t>5)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сроков проведения этапов отбора (размещение объявления о вакансии, прием документов, собеседования, тестирования итд);</t>
    </r>
  </si>
  <si>
    <r>
      <rPr>
        <sz val="14"/>
        <color theme="1"/>
        <rFont val="Times New Roman"/>
        <family val="1"/>
      </rPr>
      <t>6)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механизма формирования и защиты вопросов для проведения собеседования и тестирования;</t>
    </r>
  </si>
  <si>
    <r>
      <rPr>
        <sz val="14"/>
        <color theme="1"/>
        <rFont val="Times New Roman"/>
        <family val="1"/>
      </rPr>
      <t>7)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создание неравных условий для кандидатов;</t>
    </r>
  </si>
  <si>
    <r>
      <rPr>
        <sz val="14"/>
        <color theme="1"/>
        <rFont val="Times New Roman"/>
        <family val="1"/>
      </rPr>
      <t>8)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 обеспечение мер по урегулированию конфликта интересов у лиц, принимающих решение о приеме кандидатов на работу;</t>
    </r>
  </si>
  <si>
    <r>
      <rPr>
        <sz val="14"/>
        <color theme="1"/>
        <rFont val="Times New Roman"/>
        <family val="1"/>
      </rPr>
      <t>9)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повышение работников в должности, перевод на иные должности без проведения конкурсного отбора;</t>
    </r>
  </si>
  <si>
    <r>
      <rPr>
        <sz val="14"/>
        <color theme="1"/>
        <rFont val="Times New Roman"/>
        <family val="1"/>
      </rPr>
      <t>10)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закрытость информации о заработных платах, поощрениях работников объекта анализа;</t>
    </r>
  </si>
  <si>
    <r>
      <rPr>
        <sz val="14"/>
        <color theme="1"/>
        <rFont val="Times New Roman"/>
        <family val="1"/>
      </rPr>
      <t>11)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поощрение работников при наличии не снятых дисциплинарных взысканий;</t>
    </r>
  </si>
  <si>
    <r>
      <rPr>
        <sz val="14"/>
        <color theme="1"/>
        <rFont val="Times New Roman"/>
        <family val="1"/>
      </rPr>
      <t>12)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большой удельный вес досрочно снятых дисциплинарных взысканий;</t>
    </r>
  </si>
  <si>
    <r>
      <rPr>
        <sz val="14"/>
        <color theme="1"/>
        <rFont val="Times New Roman"/>
        <family val="1"/>
      </rPr>
      <t>13)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поощрение работников на усмотрение должностных лиц объекта анализа вне зависимости от результатов работы;</t>
    </r>
  </si>
  <si>
    <r>
      <rPr>
        <sz val="14"/>
        <color theme="1"/>
        <rFont val="Times New Roman"/>
        <family val="1"/>
      </rPr>
      <t>14)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снятие дисциплинарных взысканий в чрезмерно короткие сроки;</t>
    </r>
  </si>
  <si>
    <r>
      <rPr>
        <sz val="14"/>
        <color theme="1"/>
        <rFont val="Times New Roman"/>
        <family val="1"/>
      </rPr>
      <t>15)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не применение мер дисциплинарного характера к лицам, совершившим или допустившим нарушения законодательства, нарушения или ограничения прав физических или юридических лиц и др.</t>
    </r>
  </si>
  <si>
    <t xml:space="preserve">Урегулирование конфликта интересов 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</si>
  <si>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документа (политики), регулирующего процедуры по урегулированию конфликта интересов;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</si>
  <si>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лица, на которое возложены функции по мониторингу и регулированию конфликта интересов;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</si>
  <si>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непринятие мер по мониторингу конфликта интересов и его урегулированию;</t>
    </r>
  </si>
  <si>
    <r>
      <rPr>
        <sz val="14"/>
        <color theme="1"/>
        <rFont val="Times New Roman"/>
        <family val="1"/>
      </rPr>
      <t>4)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наличие противоречий между административными регламентами, должностными инструкциями с одной стороны и плановыми показателями - с другой стороны;</t>
    </r>
  </si>
  <si>
    <r>
      <rPr>
        <sz val="14"/>
        <color theme="1"/>
        <rFont val="Times New Roman"/>
        <family val="1"/>
      </rPr>
      <t>5)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наличие противоречий между регулятивными и контрольными функциями;</t>
    </r>
  </si>
  <si>
    <r>
      <rPr>
        <sz val="14"/>
        <color theme="1"/>
        <rFont val="Times New Roman"/>
        <family val="1"/>
      </rPr>
      <t>6)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факты конфликта интересов у работников объекта анализа при выполнении ими должностных функций;</t>
    </r>
  </si>
  <si>
    <r>
      <rPr>
        <sz val="14"/>
        <color theme="1"/>
        <rFont val="Times New Roman"/>
        <family val="1"/>
      </rPr>
      <t>7)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требований по урегулированию конфликта интересов в документах, регулирующих деятельность коллегиальных органов.</t>
    </r>
  </si>
  <si>
    <t xml:space="preserve">Оказание государственных услуг 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</si>
  <si>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несоответствие фактических процессов оказания государственных услуг установленным требованиям, в том числе системные факты нарушения сроков оказания услуг, истребования не предусмотренных правовыми актами документов, факты нарушения порядка процедур оказания услуг;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</si>
  <si>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противоречия требований, предусмотренных в правилах оказания государственной услуги нормам вышестоящих нормативных правовых актов;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</si>
  <si>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ненадлежащая работа информационных систем, используемых при оказании государственных услуг, приводящая к нарушению установленного порядка;</t>
    </r>
  </si>
  <si>
    <r>
      <rPr>
        <sz val="14"/>
        <color theme="1"/>
        <rFont val="Times New Roman"/>
        <family val="1"/>
      </rPr>
      <t>4)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возможность «ручной» корректировки процессов оказания государственной услуги при использовании информационных систем;</t>
    </r>
  </si>
  <si>
    <r>
      <rPr>
        <sz val="14"/>
        <color theme="1"/>
        <rFont val="Times New Roman"/>
        <family val="1"/>
      </rPr>
      <t>5)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прием документов и выдача результатов оказания государственных услуг непосредственно через услугодателя;</t>
    </r>
  </si>
  <si>
    <r>
      <rPr>
        <sz val="14"/>
        <color theme="1"/>
        <rFont val="Times New Roman"/>
        <family val="1"/>
      </rPr>
      <t>6)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постановка на утрату правил по оказанию государственных услуг без утверждения нового правового акта;</t>
    </r>
  </si>
  <si>
    <r>
      <rPr>
        <sz val="14"/>
        <color theme="1"/>
        <rFont val="Times New Roman"/>
        <family val="1"/>
      </rPr>
      <t>7)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чрезмерно длительное принятие правового акта, регулирующего оказание государственной услуги;</t>
    </r>
  </si>
  <si>
    <r>
      <rPr>
        <sz val="14"/>
        <color theme="1"/>
        <rFont val="Times New Roman"/>
        <family val="1"/>
      </rPr>
      <t>8)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оказание «скрытых» государственных услуг, выдача разрешительных документов или согласований в порядке, установленном Законом «О порядке рассмотрения обращений физических и юридических лиц».</t>
    </r>
  </si>
  <si>
    <t>Реализация разрешительных функций включает в себя выдачу разрешительных документов, проведение экспертиз, наделение правом, регистрацию, согласование, не включенные в Реестр государственных услуг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</si>
  <si>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отсутствие или частичное регулирование порядка реализации разрешительных функций (необходимые документы, форма оказания, сроки, результат, основания отказа и др.);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</si>
  <si>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несоответствие фактических процедур реализации разрешительных функций установленным правовыми актами требованиям;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</si>
  <si>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ненадлежащая работа информационных систем, используемых при реализации разрешительных функций, приводящая к нарушению установленного порядка;</t>
    </r>
  </si>
  <si>
    <r>
      <rPr>
        <sz val="14"/>
        <color theme="1"/>
        <rFont val="Times New Roman"/>
        <family val="1"/>
      </rPr>
      <t>4)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возможность «ручной» корректировки процессов разрешительных функций при использовании информационных систем;</t>
    </r>
  </si>
  <si>
    <r>
      <rPr>
        <sz val="14"/>
        <color theme="1"/>
        <rFont val="Times New Roman"/>
        <family val="1"/>
      </rPr>
      <t>5)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личный контакт с физическими и юридическими лицами.</t>
    </r>
  </si>
  <si>
    <t>Реализация контрольно-ревизионных функций</t>
  </si>
  <si>
    <t>1)	системные	факты	нарушения	сроков	проведения	контрольных мероприятий;</t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</si>
  <si>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системные факты истребования документов, перечень которых не предусмотрен правовыми актами;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</si>
  <si>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системные факты нарушения процедур проведения контрольных мероприятий;</t>
    </r>
  </si>
  <si>
    <r>
      <rPr>
        <sz val="14"/>
        <color theme="1"/>
        <rFont val="Times New Roman"/>
        <family val="1"/>
      </rPr>
      <t>4)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ненадлежащая работа информационных систем, используемых при проведении контрольных мероприятий, приводящая к нарушению установленного порядка;</t>
    </r>
  </si>
  <si>
    <r>
      <rPr>
        <sz val="14"/>
        <color theme="1"/>
        <rFont val="Times New Roman"/>
        <family val="1"/>
      </rPr>
      <t>5)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возможность «ручной» корректировки процессов контрольных мероприятий при использовании информационных систем;</t>
    </r>
  </si>
  <si>
    <r>
      <rPr>
        <sz val="14"/>
        <color theme="1"/>
        <rFont val="Times New Roman"/>
        <family val="1"/>
      </rPr>
      <t>6)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либо частичное регулирование сроков проведения проверочных мероприятий, охватываемого периода, полномочий лиц, уполномоченных на проведение контрольных мероприятий, критериев отбора объектов контроля, принятия решения по результатам проверочных</t>
    </r>
  </si>
  <si>
    <t>мероприятий, процедур приостановления или продления контрольных мероприятий;</t>
  </si>
  <si>
    <r>
      <rPr>
        <sz val="14"/>
        <color theme="1"/>
        <rFont val="Times New Roman"/>
        <family val="1"/>
      </rPr>
      <t>7)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системы управления рисками при отборе объектов контроля;</t>
    </r>
  </si>
  <si>
    <r>
      <rPr>
        <sz val="14"/>
        <color theme="1"/>
        <rFont val="Times New Roman"/>
        <family val="1"/>
      </rPr>
      <t>8)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требований по фото и видеофиксации;</t>
    </r>
  </si>
  <si>
    <r>
      <rPr>
        <sz val="14"/>
        <color theme="1"/>
        <rFont val="Times New Roman"/>
        <family val="1"/>
      </rPr>
      <t>9)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необоснованность требований проверочного листа;</t>
    </r>
  </si>
  <si>
    <r>
      <rPr>
        <sz val="14"/>
        <color theme="1"/>
        <rFont val="Times New Roman"/>
        <family val="1"/>
      </rPr>
      <t>10)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проведение контрольных мероприятий на основании поручений вышестоящего органа;</t>
    </r>
  </si>
  <si>
    <r>
      <rPr>
        <sz val="14"/>
        <color theme="1"/>
        <rFont val="Times New Roman"/>
        <family val="1"/>
      </rPr>
      <t>11)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хранение бланков и предписаний в неустановленных местах;</t>
    </r>
  </si>
  <si>
    <r>
      <rPr>
        <sz val="14"/>
        <color theme="1"/>
        <rFont val="Times New Roman"/>
        <family val="1"/>
      </rPr>
      <t>12)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отсутствие лиц, ответственных за ведение учета бланков и предписаний;</t>
    </r>
  </si>
  <si>
    <r>
      <rPr>
        <sz val="14"/>
        <color theme="1"/>
        <rFont val="Times New Roman"/>
        <family val="1"/>
      </rPr>
      <t>13)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отсутствие соответствующей регламентации по учету бланков ведомственными актами);</t>
    </r>
  </si>
  <si>
    <r>
      <rPr>
        <sz val="14"/>
        <color theme="1"/>
        <rFont val="Times New Roman"/>
        <family val="1"/>
      </rPr>
      <t>14)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отсутствие или недостаточность работы по анализу контрольных мероприятий в разрезе регионов, видов нарушений, применяемых санкций;</t>
    </r>
  </si>
  <si>
    <r>
      <rPr>
        <sz val="14"/>
        <color theme="1"/>
        <rFont val="Times New Roman"/>
        <family val="1"/>
      </rPr>
      <t>15)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отсутствие мер по выявлению проблем на практике и выработке предложений по их устранению;</t>
    </r>
  </si>
  <si>
    <r>
      <rPr>
        <sz val="14"/>
        <color theme="1"/>
        <rFont val="Times New Roman"/>
        <family val="1"/>
      </rPr>
      <t>16)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не проведение сверок с органами правовой статистики;</t>
    </r>
  </si>
  <si>
    <r>
      <rPr>
        <sz val="14"/>
        <color theme="1"/>
        <rFont val="Times New Roman"/>
        <family val="1"/>
      </rPr>
      <t>17)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отсутствие методологического сопровождения со стороны центрального аппарата государственного органа, субъекта квазигосударственного сектора посредством направления методических рекомендаций, инструкций, указаний, проведения иных разъясняющих и обучающих мероприятий и т.д.;</t>
    </r>
  </si>
  <si>
    <r>
      <rPr>
        <sz val="14"/>
        <color theme="1"/>
        <rFont val="Times New Roman"/>
        <family val="1"/>
      </rPr>
      <t>18)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отсутствие единообразной практики проведения контрольных мероприятий территориальными департаментами, дочерними и зависимыми организациями;</t>
    </r>
  </si>
  <si>
    <r>
      <rPr>
        <sz val="14"/>
        <color theme="1"/>
        <rFont val="Times New Roman"/>
        <family val="1"/>
      </rPr>
      <t>19)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факты аффилированности лиц, проводивших контрольные мероприятия с представителями объектов контроля.</t>
    </r>
  </si>
  <si>
    <t>Освоение и распределение бюджетных и финансовых средств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</si>
  <si>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коллегиального органа, утверждающего бюджет или освоение финансовых средств;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</si>
  <si>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документа, регламентирующего деятельность коллегиального органа в том числе положений по урегулированию конфликта интересов, персональной ответственности членов коллегиального органа;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</si>
  <si>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или слабая проработка видов отчетности, механизмов мониторинга, внутреннего и внешнего контроля за процедурами освоения и распределения бюджетных и финансовых средств;</t>
    </r>
  </si>
  <si>
    <r>
      <rPr>
        <sz val="14"/>
        <color theme="1"/>
        <rFont val="Times New Roman"/>
        <family val="1"/>
      </rPr>
      <t>4)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или слабая проработка видов отчетности по освоению бюджетных и финансовых средств;</t>
    </r>
  </si>
  <si>
    <r>
      <rPr>
        <sz val="14"/>
        <color theme="1"/>
        <rFont val="Times New Roman"/>
        <family val="1"/>
      </rPr>
      <t>5)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системы управления рисками;</t>
    </r>
  </si>
  <si>
    <r>
      <rPr>
        <sz val="14"/>
        <color theme="1"/>
        <rFont val="Times New Roman"/>
        <family val="1"/>
      </rPr>
      <t>6)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подразделений, выполняющих функции по внутреннему аудиту, внутреннему контролю при оперировании объектом анализа значительными суммами бюджетных и финансовых средств;</t>
    </r>
  </si>
  <si>
    <r>
      <rPr>
        <sz val="14"/>
        <color theme="1"/>
        <rFont val="Times New Roman"/>
        <family val="1"/>
      </rPr>
      <t>7)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за предыдущие 2 года мероприятий по аудиту, ревизии и иных мер финансового контроля при оперировании объектом анализа значительными суммами бюджетных и финансовых средств;</t>
    </r>
  </si>
  <si>
    <r>
      <rPr>
        <sz val="14"/>
        <color theme="1"/>
        <rFont val="Times New Roman"/>
        <family val="1"/>
      </rPr>
      <t>8)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непрозрачность расходования бюджетных и финансовых средств, в том числе несоблюдение п.п.9 ст. 6 Закона «О доступе к информации»;</t>
    </r>
  </si>
  <si>
    <r>
      <rPr>
        <sz val="14"/>
        <color theme="1"/>
        <rFont val="Times New Roman"/>
        <family val="1"/>
      </rPr>
      <t>9)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несоответствие количества и объема закупаемых товаров и услуг их фактической потребности (натуральным нормам);</t>
    </r>
  </si>
  <si>
    <r>
      <rPr>
        <sz val="14"/>
        <color theme="1"/>
        <rFont val="Times New Roman"/>
        <family val="1"/>
      </rPr>
      <t>10)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необоснованность цены за единицу товара;</t>
    </r>
  </si>
  <si>
    <r>
      <rPr>
        <sz val="14"/>
        <color theme="1"/>
        <rFont val="Times New Roman"/>
        <family val="1"/>
      </rPr>
      <t>11)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несоответствие запланированной стоимости рыночной стоимости товаров;</t>
    </r>
  </si>
  <si>
    <t>12) 	несвоевременность	размещения	плана	закупок	на	портале государственных закупок</t>
  </si>
  <si>
    <r>
      <rPr>
        <sz val="14"/>
        <color theme="1"/>
        <rFont val="Times New Roman"/>
        <family val="1"/>
      </rPr>
      <t>13)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наличие характеристик в технических спецификациях, относящих закупку к конкурентному поставщику, так называемые «заточки»;</t>
    </r>
  </si>
  <si>
    <r>
      <rPr>
        <sz val="14"/>
        <color theme="1"/>
        <rFont val="Times New Roman"/>
        <family val="1"/>
      </rPr>
      <t>14)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наличие фактов пересмотра или отмены закупок по результатам камерального контроля со стороны органов государственного аудита;</t>
    </r>
  </si>
  <si>
    <r>
      <rPr>
        <sz val="14"/>
        <color theme="1"/>
        <rFont val="Times New Roman"/>
        <family val="1"/>
      </rPr>
      <t>15)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наличие фактов	выявления	нарушений	при	проверке	органов государственного аудита и финансового контроля</t>
    </r>
  </si>
  <si>
    <r>
      <rPr>
        <sz val="14"/>
        <color theme="1"/>
        <rFont val="Times New Roman"/>
        <family val="1"/>
      </rPr>
      <t>16)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своевременность и качество исполнения поставщиком обязательств, вытекающих из договора поставки товара, оказания работ и услуг;</t>
    </r>
  </si>
  <si>
    <r>
      <rPr>
        <sz val="14"/>
        <color theme="1"/>
        <rFont val="Times New Roman"/>
        <family val="1"/>
      </rPr>
      <t>17)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своевременность и полнота принятия мер реагирования в отношении поставщиков, не надлежаще исполнивших условия договора поставки;</t>
    </r>
  </si>
  <si>
    <r>
      <rPr>
        <sz val="14"/>
        <color theme="1"/>
        <rFont val="Times New Roman"/>
        <family val="1"/>
      </rPr>
      <t>18)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отсутствие утвержденного документа, регламентирующего порядок размещения временно свободных денежных средств на текущих счетах банков, соответствующих мер мониторинга, контроля и персональной ответственности уполномоченных лиц.</t>
    </r>
  </si>
  <si>
    <t xml:space="preserve">Сбор налогов и иных платежей 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</si>
  <si>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неурегулированность административных процедур, связанных с деятельностью по сбору налогов и иных платежей, и сборов;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</si>
  <si>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личный контакт представителей объекта анализа и плательщиков налогов и иных платежей;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</si>
  <si>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сложность процедур исполнения обязательств по оплате налогов и иных платеже;</t>
    </r>
  </si>
  <si>
    <r>
      <rPr>
        <sz val="14"/>
        <color theme="1"/>
        <rFont val="Times New Roman"/>
        <family val="1"/>
      </rPr>
      <t>4)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ненадлежащая работа информационных систем, используемых при сборе налогов и иных платежей;</t>
    </r>
  </si>
  <si>
    <r>
      <rPr>
        <sz val="14"/>
        <color theme="1"/>
        <rFont val="Times New Roman"/>
        <family val="1"/>
      </rPr>
      <t>5)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доля начисленных и фактически взысканных налогов, сборов и платежей;</t>
    </r>
  </si>
  <si>
    <r>
      <rPr>
        <sz val="14"/>
        <color theme="1"/>
        <rFont val="Times New Roman"/>
        <family val="1"/>
      </rPr>
      <t>6)</t>
    </r>
    <r>
      <rPr>
        <sz val="7"/>
        <color theme="1"/>
        <rFont val="Times New Roman"/>
        <family val="1"/>
      </rPr>
      <t xml:space="preserve">       </t>
    </r>
    <r>
      <rPr>
        <sz val="14"/>
        <color theme="1"/>
        <rFont val="Times New Roman"/>
        <family val="1"/>
      </rPr>
      <t>отсутствие форм	отчетности	и	доступа	к	ней	общества	и неправительственных, общественных организаций</t>
    </r>
  </si>
  <si>
    <t>Заключение договоров сфизическими и юридическими лицами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</si>
  <si>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антикоррупционных оговорок в договорах;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</si>
  <si>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неоднократное заключение договоров с одними организациями при наличии предложений от иных организаций с аналогичными или более выгодными условиями;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</si>
  <si>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наличие аффилированных компаний, выполнение контрагентом разнопрофильных и несвойственных ему работ;</t>
    </r>
  </si>
  <si>
    <r>
      <rPr>
        <sz val="14"/>
        <color theme="1"/>
        <rFont val="Times New Roman"/>
        <family val="1"/>
      </rPr>
      <t>4)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либо уменьшенные штрафные санкции к контрагенту;</t>
    </r>
  </si>
  <si>
    <r>
      <rPr>
        <sz val="14"/>
        <color theme="1"/>
        <rFont val="Times New Roman"/>
        <family val="1"/>
      </rPr>
      <t>5)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неприменение санкций в случае нарушения договорных обязательств;</t>
    </r>
  </si>
  <si>
    <r>
      <rPr>
        <sz val="14"/>
        <color theme="1"/>
        <rFont val="Times New Roman"/>
        <family val="1"/>
      </rPr>
      <t>6)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значительные корректировки условий на этапе исполнения договора;</t>
    </r>
  </si>
  <si>
    <r>
      <rPr>
        <sz val="14"/>
        <color theme="1"/>
        <rFont val="Times New Roman"/>
        <family val="1"/>
      </rPr>
      <t>7)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 своевременная подача иска к контрагенту за нарушения договорных обязательств;</t>
    </r>
  </si>
  <si>
    <r>
      <rPr>
        <sz val="14"/>
        <color theme="1"/>
        <rFont val="Times New Roman"/>
        <family val="1"/>
      </rPr>
      <t>8)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необоснованный отказ от претензий или судебных разбирательств при нарушении контрагентами договорных обязательств;</t>
    </r>
  </si>
  <si>
    <r>
      <rPr>
        <sz val="14"/>
        <color theme="1"/>
        <rFont val="Times New Roman"/>
        <family val="1"/>
      </rPr>
      <t>9)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отсутствие актов, регулирующих порядок проведения претензионно- исковой работы;</t>
    </r>
  </si>
  <si>
    <r>
      <rPr>
        <sz val="14"/>
        <color theme="1"/>
        <rFont val="Times New Roman"/>
        <family val="1"/>
      </rPr>
      <t>10)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отсутствие механизмов работы по изучению контрагентов в целях предотвращения конфликта интересов и аффилированности.</t>
    </r>
  </si>
  <si>
    <t>Разработки и эксплуатации информационных систем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</si>
  <si>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двойное финансирование проекта;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</si>
  <si>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финансирование проектов, не влияющих на развитие IT-отрасли;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</si>
  <si>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     </t>
    </r>
    <r>
      <rPr>
        <sz val="14"/>
        <color theme="1"/>
        <rFont val="Times New Roman"/>
        <family val="1"/>
      </rPr>
      <t>отсутствие конкретного перечня мероприятий, необходимых к финансированию;</t>
    </r>
  </si>
  <si>
    <r>
      <rPr>
        <sz val="14"/>
        <color theme="1"/>
        <rFont val="Times New Roman"/>
        <family val="1"/>
      </rPr>
      <t>4)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>отсутствие механизма проверки обоснованности стоимости услуг, наличия на рынке таких разработок, способствующие искусственному завышению конечной стоимости IT-продукта;</t>
    </r>
  </si>
  <si>
    <r>
      <rPr>
        <sz val="14"/>
        <color theme="1"/>
        <rFont val="Times New Roman"/>
        <family val="1"/>
      </rPr>
      <t>5)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>приобретение посредством государственных закупок способом из одного источника путем прямого заключения договора как объекта интеллектуальной собственности;</t>
    </r>
  </si>
  <si>
    <r>
      <rPr>
        <sz val="14"/>
        <color theme="1"/>
        <rFont val="Times New Roman"/>
        <family val="1"/>
      </rPr>
      <t>6)</t>
    </r>
    <r>
      <rPr>
        <sz val="7"/>
        <color theme="1"/>
        <rFont val="Times New Roman"/>
        <family val="1"/>
      </rPr>
      <t xml:space="preserve">        </t>
    </r>
    <r>
      <rPr>
        <sz val="14"/>
        <color theme="1"/>
        <rFont val="Times New Roman"/>
        <family val="1"/>
      </rPr>
      <t>искусственная конкуренция, когда в конкурсе в качестве потенциальных поставщиков участвуют аффилированные организации;</t>
    </r>
  </si>
  <si>
    <r>
      <rPr>
        <sz val="14"/>
        <color theme="1"/>
        <rFont val="Times New Roman"/>
        <family val="1"/>
      </rPr>
      <t>7)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дублирование информационных систем;</t>
    </r>
  </si>
  <si>
    <r>
      <rPr>
        <sz val="14"/>
        <color theme="1"/>
        <rFont val="Times New Roman"/>
        <family val="1"/>
      </rPr>
      <t>8)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непрозрачность информационных систем;</t>
    </r>
  </si>
  <si>
    <r>
      <rPr>
        <sz val="14"/>
        <color theme="1"/>
        <rFont val="Times New Roman"/>
        <family val="1"/>
      </rPr>
      <t>9)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разработка невостребованных и использование не введенных в эксплуатацию информационных систем;</t>
    </r>
  </si>
  <si>
    <r>
      <rPr>
        <sz val="14"/>
        <color theme="1"/>
        <rFont val="Times New Roman"/>
        <family val="1"/>
      </rPr>
      <t>10)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отсутствие аудита информационных систем.</t>
    </r>
  </si>
  <si>
    <t>Взаимодействие с физическими и юридическими лицами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</si>
  <si>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Times New Roman"/>
        <family val="1"/>
      </rPr>
      <t>освоение и распределение бюджетных и финансовых средств, в том числе выплата субсидий, грантов, вознаграждений, спонсорской помощи, государственные закупки и закупки товаров и услуг;</t>
    </r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</si>
  <si>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сбор налогов и иных платежей;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</si>
  <si>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заключение договоров;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</si>
  <si>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прозрачность и гласность деятельности.</t>
    </r>
  </si>
  <si>
    <t>Организация работы по противодействию коррупции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</si>
  <si>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Times New Roman"/>
        <family val="1"/>
      </rPr>
      <t>отсутствие лица или подразделения, в чью компетенцию входят функции по противодействию коррупции;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</si>
  <si>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Times New Roman"/>
        <family val="1"/>
      </rPr>
      <t>отсутствие плана мероприятий по профилактике коррупции, политики по противодействию коррупции;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</si>
  <si>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Times New Roman"/>
        <family val="1"/>
      </rPr>
      <t>не проведение или недостаточное проведение для работников объекта анализа разъясняющих и обучающих мероприятий по вопросам противодействия коррупции;</t>
    </r>
  </si>
  <si>
    <r>
      <rPr>
        <sz val="14"/>
        <color theme="1"/>
        <rFont val="Times New Roman"/>
        <family val="1"/>
      </rPr>
      <t>4)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Times New Roman"/>
        <family val="1"/>
      </rPr>
      <t>не проведение мероприятий по проверке знаний работников о действующих требованиях антикоррупционного законодательства, политики противодействия коррупции объекта анализа;</t>
    </r>
  </si>
  <si>
    <r>
      <rPr>
        <sz val="14"/>
        <color theme="1"/>
        <rFont val="Times New Roman"/>
        <family val="1"/>
      </rPr>
      <t>5)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Times New Roman"/>
        <family val="1"/>
      </rPr>
      <t>не принятие, неполное или несвоевременное принятие антикоррупционных ограничений работниками объекта анализа, являющихся лицами, уполномоченными на выполнение государственных функций, приравненных к ним лицам;</t>
    </r>
  </si>
  <si>
    <r>
      <rPr>
        <sz val="14"/>
        <color theme="1"/>
        <rFont val="Times New Roman"/>
        <family val="1"/>
      </rPr>
      <t>6)</t>
    </r>
    <r>
      <rPr>
        <sz val="7"/>
        <color theme="1"/>
        <rFont val="Times New Roman"/>
        <family val="1"/>
      </rPr>
      <t xml:space="preserve">  </t>
    </r>
    <r>
      <rPr>
        <sz val="14"/>
        <color theme="1"/>
        <rFont val="Times New Roman"/>
        <family val="1"/>
      </rPr>
      <t>факты несоблюдения антикоррупционных ограничений работниками объекта анализа;</t>
    </r>
  </si>
  <si>
    <r>
      <rPr>
        <sz val="14"/>
        <color theme="1"/>
        <rFont val="Times New Roman"/>
        <family val="1"/>
      </rPr>
      <t>7)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Times New Roman"/>
        <family val="1"/>
      </rPr>
      <t>факты привлечения работников объекта анализа к уголовной ответственности за совершение коррупционных правонарушений;</t>
    </r>
  </si>
  <si>
    <r>
      <rPr>
        <sz val="14"/>
        <color theme="1"/>
        <rFont val="Times New Roman"/>
        <family val="1"/>
      </rPr>
      <t>8)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Times New Roman"/>
        <family val="1"/>
      </rPr>
      <t>отсутствие способов и каналов сообщения (в том числе анонимных) работниками информации об известных им фактах коррупции;</t>
    </r>
  </si>
  <si>
    <r>
      <rPr>
        <sz val="14"/>
        <color theme="1"/>
        <rFont val="Times New Roman"/>
        <family val="1"/>
      </rPr>
      <t>9)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Times New Roman"/>
        <family val="1"/>
      </rPr>
      <t>отсутствие правовых механизмов защиты лиц, сообщивших о фактах коррупции, от неправомерного наказания, увольнения или иных мер оказания давления;</t>
    </r>
  </si>
  <si>
    <r>
      <rPr>
        <sz val="14"/>
        <color theme="1"/>
        <rFont val="Times New Roman"/>
        <family val="1"/>
      </rPr>
      <t>10)</t>
    </r>
    <r>
      <rPr>
        <sz val="7"/>
        <color theme="1"/>
        <rFont val="Times New Roman"/>
        <family val="1"/>
      </rPr>
      <t xml:space="preserve">          </t>
    </r>
    <r>
      <rPr>
        <sz val="14"/>
        <color theme="1"/>
        <rFont val="Times New Roman"/>
        <family val="1"/>
      </rPr>
      <t>наличие большого количества жалоб физических и юридических лиц, в том числе в СМИ, в отношении работников объекта анализа о неправомерных действиях коррупционного характера.</t>
    </r>
  </si>
  <si>
    <t>Обеспечения прозрачности и гласности деятельности</t>
  </si>
  <si>
    <r>
      <rPr>
        <sz val="14"/>
        <color theme="1"/>
        <rFont val="Times New Roman"/>
        <family val="1"/>
      </rPr>
      <t>1)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неполное и несвоевременное опубликование информации о деятельности объекта, представляющей общественный интерес: планы закупок, освоение бюджетных и финансовых средств, планы проведения контрольных мероприятий, правовые акты и внутренние документы, регулирующие функции по взаимодействию с физическими и юридическими лицами;</t>
    </r>
  </si>
  <si>
    <r>
      <rPr>
        <sz val="14"/>
        <color theme="1"/>
        <rFont val="Times New Roman"/>
        <family val="1"/>
      </rPr>
      <t>2)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соблюдение требований Закона «О доступе к информации» и приказа и.о. Министра по инвестициям и развитию от 28 января 2016 года № 116 «Об утверждении Правил информационного наполнения интернет-ресурсов государственных органов и требования к их содержанию».</t>
    </r>
  </si>
  <si>
    <r>
      <rPr>
        <sz val="14"/>
        <color theme="1"/>
        <rFont val="Times New Roman"/>
        <family val="1"/>
      </rPr>
      <t>3)</t>
    </r>
    <r>
      <rPr>
        <sz val="7"/>
        <color theme="1"/>
        <rFont val="Times New Roman"/>
        <family val="1"/>
      </rPr>
      <t xml:space="preserve">     </t>
    </r>
    <r>
      <rPr>
        <sz val="14"/>
        <color theme="1"/>
        <rFont val="Times New Roman"/>
        <family val="1"/>
      </rPr>
      <t>не привлечение представителей общественности в процедуры принятия решений по вопросам, представляющим общественный интерес: распределение бюджетных средств, недвижимости, земельных участков, принятие в эксплуатацию объектов и др.</t>
    </r>
  </si>
  <si>
    <t>Podnapravleniye:</t>
  </si>
  <si>
    <t>TOO Zapos</t>
  </si>
  <si>
    <t>RISK:</t>
  </si>
  <si>
    <t>Степень влияния</t>
  </si>
  <si>
    <t>Общая характеристика последствий</t>
  </si>
  <si>
    <t>Комплаенс/Соблюдение требований</t>
  </si>
  <si>
    <t>Незначительное</t>
  </si>
  <si>
    <t>Отсутствие каких - либо негативных последствий в случае реализации риска</t>
  </si>
  <si>
    <t>Незначительное нарушение регуляторных требований, Отсутствие оснований для привлечения работников объекта анализа к административной и/или иной ответственности Отсутствие штрафов, пеней, неустоек и других финансовых нарушений в отношении объекта анализа.
Отсутствие нарушения прав и интересов физических и юридических лиц.</t>
  </si>
  <si>
    <t>Заметное</t>
  </si>
  <si>
    <t>Последствия от
реализации риска несущественные</t>
  </si>
  <si>
    <t>Малое нарушение регуляторных требований. Предупреждения о возможном взыскании штрафов с работников объекта анализа. получение предупреждения о возможном взыскании штрафов, пеней, неустоек и выявление других финансовых нарушений в отношении объекта анализа.</t>
  </si>
  <si>
    <t>Крупное</t>
  </si>
  <si>
    <t>Последствия от
реализации риска значительные, но могут быть полностью исправлены</t>
  </si>
  <si>
    <t>Неоднократное нарушение регуляторных требований, которое может привести к возникновению штрафов, пеней, неустоек и других финансовых нарушений. Взыскание штрафов с работников объектов анализа.
Нарушения прав и интересов физических и юридических лиц.</t>
  </si>
  <si>
    <t>Критическое</t>
  </si>
  <si>
    <t>Последствия от
реализации риска очень значительные, но могут быть исправлены до определённой степени</t>
  </si>
  <si>
    <t>Серьезное нарушение регуляторных требований, вследствие которого объект анализа обязан платить штрафы, пени, неустойки и пр. Привлечение работников объекта анализа к административной или уголовной ответственности.
Нарушение прав и интересов физических и юридических лиц.</t>
  </si>
  <si>
    <t>Катастрофическое</t>
  </si>
  <si>
    <t>Последствия от реализации риска очень значительные и не могут быть исправлены. Риск имеет некомпенсируемые последствия.</t>
  </si>
  <si>
    <t>Крайнее нарушение регуляторных требований или несколько финансовых нарушений, повлекшие за собой крупные штрафы, пени, неустойки и прочие выплаты, а также отзыв выданных лицензий (в случае наличии). Неоднократное привлечение работников к административной/уголовной и/или иной ответственности.
Нарушение прав и интересов физических и юридических лиц.</t>
  </si>
  <si>
    <t>gde 1 eto 50%, a ie.  5 100%</t>
  </si>
  <si>
    <t>esli 100% to eto uje ne risk, a fact</t>
  </si>
  <si>
    <t>Score</t>
  </si>
  <si>
    <t>kakie risk appetity?</t>
  </si>
  <si>
    <t>sfera deyatelnosty</t>
  </si>
  <si>
    <t xml:space="preserve">conytols </t>
  </si>
  <si>
    <t>НАИМЕНОВАНИЕ ОРГАНИЗАЦИИ</t>
  </si>
  <si>
    <t>Сфера деятельности:</t>
  </si>
  <si>
    <t>КАРТА ДЛЯ АНАЛИЗА КОРРУПЦИОННЫХ РИСКОВ</t>
  </si>
  <si>
    <t>ИСПОЛНИТЕЛЬ</t>
  </si>
  <si>
    <t>ВЛАДЕЛЕЦ</t>
  </si>
  <si>
    <t>ДАТА ЗАПОЛНЕНИЯ</t>
  </si>
  <si>
    <t xml:space="preserve">Правовые акты и внутренние документы </t>
  </si>
  <si>
    <t>РИСК:</t>
  </si>
  <si>
    <t>Применим ли этот риск к вашей организации?</t>
  </si>
  <si>
    <t>Нет</t>
  </si>
  <si>
    <t>Да</t>
  </si>
  <si>
    <t>Влияние</t>
  </si>
  <si>
    <t>Вероятность</t>
  </si>
  <si>
    <t>Ответ</t>
  </si>
  <si>
    <t>Меры</t>
  </si>
  <si>
    <t>Валовый балл</t>
  </si>
  <si>
    <t>Итоговый балл</t>
  </si>
  <si>
    <t>Итоговая вероятность</t>
  </si>
  <si>
    <t>EBITDA</t>
  </si>
  <si>
    <t>*Укажите чистую прибыль или EBITDA вашей организации</t>
  </si>
  <si>
    <t>Проценты необходимо скорректировать в соответствии с аппетитом к риску организации. </t>
  </si>
  <si>
    <t>TOP10</t>
  </si>
  <si>
    <t>Рейтинг</t>
  </si>
  <si>
    <t>Страна</t>
  </si>
  <si>
    <t>Организация</t>
  </si>
  <si>
    <t>Тепловая карта</t>
  </si>
  <si>
    <t>Шаг 1</t>
  </si>
  <si>
    <t>В листе «Титульный лист» заполните данные по своей компании, на которую вы делаете risk assessment.</t>
  </si>
  <si>
    <t>Шаг 2</t>
  </si>
  <si>
    <t>Пройдите в лист «Оценка» и ответьте на вопрос - Применим ли риск к вашей организации? - выбрав из опций «Да» или «Нет».</t>
  </si>
  <si>
    <t>Если ответ «Нет», то убедитесь, что Баллы, посчитанные, равны 0 и все закрашено серым = не применимо для вас. Если ваш ответ «Да», вам нужно указать ответы «Да»/«Нет» в E/H/O/R.</t>
  </si>
  <si>
    <t>В колонках G и Q вам нужно указать, какие митигационные меры вы приняли либо примете, для того чтобы снизить оценку риска. Если в колонке F вы оцениваете риск как Gross/Валовый (что означает оценку риска в момент выявления), то в колонке H нужно указать оценку Net/Итоговую, которая учитывает в себя митигационные меры.</t>
  </si>
  <si>
    <t>Когда ответы будут заполнены, спуститесь ниже и проделайте то же самое с другим риском.</t>
  </si>
  <si>
    <t>Когда ответы будут заполнены, файл автоматически посчитает баллы и обозначит цвет согласно тепловой карте.</t>
  </si>
  <si>
    <t>Шаг 3</t>
  </si>
  <si>
    <t>В листе "Свод" автоматически будет просчитана средняя общая оценка риска согласно вашим ответам в подрисках</t>
  </si>
  <si>
    <t>Шаг 4</t>
  </si>
  <si>
    <t>Вам не нужно ничего делать, просто проверьте, что всё указано корректно."</t>
  </si>
  <si>
    <t>Шаг 5</t>
  </si>
  <si>
    <t>В листе "Тепловая карта" вы получите финальный результат/итоговую оценку риска в вашей организации в сравнении со страновыми значениями.</t>
  </si>
  <si>
    <r>
      <rPr>
        <b/>
        <sz val="10"/>
        <color rgb="FFFF0000"/>
        <rFont val="Helvetica Now Display"/>
      </rPr>
      <t>Внимание!</t>
    </r>
    <r>
      <rPr>
        <sz val="10"/>
        <color rgb="FFFF0000"/>
        <rFont val="Helvetica Now Display"/>
      </rPr>
      <t> </t>
    </r>
    <r>
      <rPr>
        <sz val="10"/>
        <color theme="1"/>
        <rFont val="Helvetica Now Display"/>
      </rPr>
      <t>Не добавляйте/удаляйте/модифицируйте этот файл, это приведёт к нарушению логической цепочки условий, которые прописаны.</t>
    </r>
  </si>
  <si>
    <t>Здравоохранение</t>
  </si>
  <si>
    <t>Образование</t>
  </si>
  <si>
    <t>Строительство</t>
  </si>
  <si>
    <t>Горнодобывающая отрасль</t>
  </si>
  <si>
    <t>Сельское хозяйство</t>
  </si>
  <si>
    <t>Транспорт и коммуникации</t>
  </si>
  <si>
    <t>Туризм и спорт</t>
  </si>
  <si>
    <t>Другая сфера</t>
  </si>
  <si>
    <t>#</t>
  </si>
  <si>
    <t>Отрасль</t>
  </si>
  <si>
    <t>НЦЭ</t>
  </si>
  <si>
    <t>Если Вам необходимо изменить отрасль и описание риска под Вашу Организацию, сделайте это во вкладке Лист 1 с D14 по D7 и E7 и далее по вертикали. Настоящий документ защищен авторскими правами и запрещается использовать в личных и/или не согласованных с разработчиком целях. Разработчик: Айпара Адибай</t>
  </si>
  <si>
    <t>РГП на ПХВ "Национальный центр экспертиз" КСЭК МЗ РК</t>
  </si>
  <si>
    <t>Мырзагулов А.М.</t>
  </si>
  <si>
    <t xml:space="preserve">ДРПД необходимо внести дополнение в Правила норму регламентирующие сроки объявления конкурса со дня возникновения вакансии.  </t>
  </si>
  <si>
    <t xml:space="preserve">ДРПД нобходимо разработать регламент который обеспечит информирование работников Предприятия о поощрениях с учетом законадательства о защите персональных данных </t>
  </si>
  <si>
    <t>ДРПД нобходимо разработать регламент который обеспечит информирование работников Предприятия о поощрениях с учетом законадательства о защите персональных данных</t>
  </si>
  <si>
    <t>ДРПД необходимо внести во внутренние нормативные документы (далее-ВНД) Предприятия дополнения в части соблюдения членами согласительной комиссии норм «Положения о конфликте интересов Предприятия» утвержденного Наблюдательным советом Предприятия за № 38 от 4 июля 2023 г.</t>
  </si>
  <si>
    <t xml:space="preserve">ДПД Предприятия необходимо разработать ВНД регламентирующий порядок проведения замеров в котором обязательным для исполнения пунктом указать удостоверение результатов замера заказчиком услуги на месте проведения замера.          </t>
  </si>
  <si>
    <t>ДПД Предприятия необходимо разработать ВНД регламентирующий порядок проведения замеров в котором обязательным для исполнения пунктом указать удостоверение результатов замера заказчиком услуги на месте проведения замера</t>
  </si>
  <si>
    <t xml:space="preserve"> ДПД Предприятия необходимо в рабочем порядке проработать вышеуказанный вопрос с профильным подразделением Комитета санитарно-эпидемиологического контроля (далее-КСЭК МЗ РК) с предоставлением доступа к информационным системам Предприятия для проверки Департаментами предоставляемых протоколов исследовании, выданных филиалами Предприятия.         </t>
  </si>
  <si>
    <t xml:space="preserve">Проведение комплекса организационно- практических мероприятии в филиалах Предприятия направленное на эффективное планирование </t>
  </si>
  <si>
    <t xml:space="preserve">Проведение комплекса организационно- практических мероприятии в филиалах Предприятия направленное на корректность определения цены закупемых товаров </t>
  </si>
  <si>
    <t>Проведение комплекса организационно- практических мероприятии в филиалах Предприятия направленное на корректность определения цены закупемых товаров</t>
  </si>
  <si>
    <t>Проведение комплекса организационно- практических мероприятии в филиалах Предприятия направленное на соответствие акупаемых товаров рыночной стоимости</t>
  </si>
  <si>
    <t xml:space="preserve">ДМЭД необходимо разработать внутренний нормативный документ регламентирующий порядок заключение с работниками соглашений о неразглашении служебной и коммерческой информации после увольнения, предусматривающих ответственность за нарушение принятых обязательств, включая применение штрафных санкций в соответствии с законодательством Республики Казахстан и внутренними актами Предприятия. </t>
  </si>
  <si>
    <t xml:space="preserve">Рекомендовать ДАР и ГЗ внести в Положение и другие ВНД дополнение в части соблюдения членами коллегиального органа норм «Положения о конфликте интересов Предприятия» утвержденного Наблюдательным советом Предприятия за № 38 от 4 июля 2023 г.      </t>
  </si>
  <si>
    <t>Рекомендовать ДАР и ГЗ внести в Положение и другие ВНД дополнение в части соблюдения членами коллегиального органа норм «Положения о конфликте интересов Предприятия» утвержденного Наблюдательным советом Предприятия за № 38 от 4 июля 2023 г</t>
  </si>
  <si>
    <t>ДАР и ГЗ необходимо разработать ВНД и провести мероприятия по оснащению дорогостоящих оборудовании Предприятия GPS треккерами.</t>
  </si>
  <si>
    <t xml:space="preserve">ДЭП исключить из Правил подпункт 1 пункта 10.5.        
</t>
  </si>
  <si>
    <t>12 июня 2026 г.</t>
  </si>
  <si>
    <t xml:space="preserve">1. В "Правилах конкурсного замещения вакантных должностей работников Предприятия" (далее-Правила) отсутствуют нормы регламентирующие сроки объявления конкурса со дня возникновения вакансии. </t>
  </si>
  <si>
    <t xml:space="preserve">2. Информация о поощрениях работников Предприятия носит закрытый характер. </t>
  </si>
  <si>
    <t xml:space="preserve">3. В ходе анализа внутренних документов Предприятия регламентирующие деятельность согласительной комиссии Предприятия установлено отсутствие норм по регулированию конфликта интересов. </t>
  </si>
  <si>
    <t xml:space="preserve">4. В ходе служебных расследовании установлены факты фальсификации протоколов исследовании.Со стороны КСЭК МЗ РК нет механизма проверки. </t>
  </si>
  <si>
    <t>5. В ходе служебного расследования установлен факт некррректного внесения в данных журнал при проведении замеров воздуха.</t>
  </si>
  <si>
    <t>6. Несоответствие количества и объема закупаемых товаров и услуг их фактической потребности (натуральным нормам)</t>
  </si>
  <si>
    <t>7. Необоснованность цены за единицу товара.</t>
  </si>
  <si>
    <t>8. Несоответствие запланированной стоимости рыночной стоимости товара.</t>
  </si>
  <si>
    <t>9. Риск недобросовестной конкуренции со стороны бывших работников Предприятия</t>
  </si>
  <si>
    <t>10. ВНД о коллегиальном органе отсутствуют нормы по соблюдению конфликта интересов</t>
  </si>
  <si>
    <t xml:space="preserve">11. Возможное использование дорогостоящего оборудования в личных целях работниками Предприятия.  </t>
  </si>
  <si>
    <t xml:space="preserve">12. Не знание антикоррупционного законодательства работниками Предприятия </t>
  </si>
  <si>
    <t>13. В Правилах оплаты труда, установления доплат, стимулирующих надбавок и других выплат, премирования. Оказания материальной помощи Предоставление отпусков (далее-Правила) установлено юридико-лингвистическая неопределенность в вопросах премирования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</si>
</sst>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0"/>
      <color rgb="FFFF0000"/>
      <name val="Calibri"/>
      <family val="2"/>
    </font>
    <font>
      <sz val="12"/>
      <name val="Calibri"/>
      <family val="2"/>
    </font>
    <font>
      <sz val="30"/>
      <color rgb="FFFF0000"/>
      <name val="Calibri"/>
      <family val="2"/>
    </font>
    <font>
      <sz val="30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Times New Roman"/>
      <family val="1"/>
    </font>
    <font>
      <sz val="7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0"/>
      <color theme="1"/>
      <name val="Helvetica Now Display"/>
    </font>
    <font>
      <sz val="10"/>
      <color theme="1"/>
      <name val="Helvetica Now Display"/>
    </font>
    <font>
      <sz val="14"/>
      <color theme="1"/>
      <name val="Helvetica Now Display"/>
    </font>
    <font>
      <sz val="22"/>
      <color rgb="FFFF0000"/>
      <name val="Helvetica Now Display"/>
    </font>
    <font>
      <sz val="8"/>
      <color theme="1"/>
      <name val="Helvetica Now Display"/>
    </font>
    <font>
      <b/>
      <sz val="22"/>
      <color theme="1"/>
      <name val="Calibri"/>
      <family val="2"/>
      <scheme val="minor"/>
    </font>
    <font>
      <sz val="30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Helvetica Now Display"/>
    </font>
    <font>
      <b/>
      <sz val="30"/>
      <color theme="1"/>
      <name val="Calibri"/>
      <family val="2"/>
      <scheme val="minor"/>
    </font>
    <font>
      <sz val="14"/>
      <color theme="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Helvetica Now Display"/>
    </font>
    <font>
      <b/>
      <sz val="10"/>
      <color rgb="FFFF0000"/>
      <name val="Helvetica Now Display"/>
    </font>
    <font>
      <sz val="10"/>
      <color rgb="FFFF0000"/>
      <name val="Helvetica Now Display"/>
    </font>
    <font>
      <sz val="11"/>
      <color theme="1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1"/>
      <color theme="0" tint="-4.9989318521683403E-2"/>
      <name val="Calibri"/>
      <family val="2"/>
      <scheme val="minor"/>
    </font>
    <font>
      <b/>
      <sz val="10"/>
      <color theme="0" tint="-4.9989318521683403E-2"/>
      <name val="Helvetica Now Display"/>
    </font>
    <font>
      <i/>
      <sz val="8"/>
      <color theme="0" tint="-4.9989318521683403E-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30" fillId="0" borderId="0"/>
  </cellStyleXfs>
  <cellXfs count="117">
    <xf numFmtId="0" fontId="0" fillId="0" borderId="0" xfId="0"/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0" fillId="0" borderId="1" xfId="0" applyBorder="1"/>
    <xf numFmtId="9" fontId="0" fillId="0" borderId="1" xfId="1" applyFont="1" applyBorder="1" applyAlignment="1">
      <alignment wrapText="1"/>
    </xf>
    <xf numFmtId="0" fontId="4" fillId="0" borderId="0" xfId="2"/>
    <xf numFmtId="0" fontId="7" fillId="0" borderId="0" xfId="2" applyFont="1" applyAlignment="1">
      <alignment horizontal="center"/>
    </xf>
    <xf numFmtId="0" fontId="8" fillId="2" borderId="8" xfId="2" applyFont="1" applyFill="1" applyBorder="1" applyAlignment="1">
      <alignment horizontal="center"/>
    </xf>
    <xf numFmtId="0" fontId="10" fillId="0" borderId="4" xfId="2" applyFont="1" applyBorder="1" applyAlignment="1">
      <alignment horizontal="left" vertical="center" wrapText="1"/>
    </xf>
    <xf numFmtId="0" fontId="10" fillId="0" borderId="12" xfId="2" applyFont="1" applyBorder="1" applyAlignment="1">
      <alignment horizontal="left" vertical="center" wrapText="1"/>
    </xf>
    <xf numFmtId="0" fontId="10" fillId="0" borderId="10" xfId="2" applyFont="1" applyBorder="1" applyAlignment="1">
      <alignment vertical="center" wrapText="1"/>
    </xf>
    <xf numFmtId="0" fontId="10" fillId="0" borderId="11" xfId="2" applyFont="1" applyBorder="1" applyAlignment="1">
      <alignment vertical="center" wrapText="1"/>
    </xf>
    <xf numFmtId="0" fontId="10" fillId="0" borderId="13" xfId="2" applyFont="1" applyBorder="1" applyAlignment="1">
      <alignment vertical="center" wrapText="1"/>
    </xf>
    <xf numFmtId="0" fontId="10" fillId="0" borderId="4" xfId="2" applyFont="1" applyBorder="1" applyAlignment="1">
      <alignment vertical="center" wrapText="1"/>
    </xf>
    <xf numFmtId="0" fontId="10" fillId="0" borderId="12" xfId="2" applyFont="1" applyBorder="1" applyAlignment="1">
      <alignment vertical="center" wrapText="1"/>
    </xf>
    <xf numFmtId="0" fontId="10" fillId="0" borderId="7" xfId="2" applyFont="1" applyBorder="1" applyAlignment="1">
      <alignment vertical="center" wrapText="1"/>
    </xf>
    <xf numFmtId="0" fontId="10" fillId="0" borderId="12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4" fillId="0" borderId="0" xfId="2" applyAlignment="1">
      <alignment wrapText="1"/>
    </xf>
    <xf numFmtId="0" fontId="8" fillId="2" borderId="9" xfId="2" applyFont="1" applyFill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0" fontId="2" fillId="0" borderId="1" xfId="0" applyFont="1" applyBorder="1"/>
    <xf numFmtId="9" fontId="0" fillId="3" borderId="1" xfId="1" applyFont="1" applyFill="1" applyBorder="1" applyAlignment="1">
      <alignment wrapText="1"/>
    </xf>
    <xf numFmtId="0" fontId="0" fillId="0" borderId="1" xfId="1" applyNumberFormat="1" applyFont="1" applyBorder="1" applyAlignment="1">
      <alignment wrapText="1"/>
    </xf>
    <xf numFmtId="0" fontId="0" fillId="3" borderId="0" xfId="0" applyFill="1" applyAlignment="1">
      <alignment horizontal="left" vertical="top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0" fillId="0" borderId="0" xfId="0" applyAlignment="1"/>
    <xf numFmtId="0" fontId="5" fillId="0" borderId="2" xfId="2" applyFont="1" applyBorder="1" applyAlignment="1"/>
    <xf numFmtId="0" fontId="6" fillId="0" borderId="3" xfId="2" applyFont="1" applyBorder="1" applyAlignment="1"/>
    <xf numFmtId="0" fontId="6" fillId="0" borderId="4" xfId="2" applyFont="1" applyBorder="1" applyAlignment="1"/>
    <xf numFmtId="0" fontId="6" fillId="0" borderId="5" xfId="2" applyFont="1" applyBorder="1" applyAlignment="1"/>
    <xf numFmtId="0" fontId="6" fillId="0" borderId="6" xfId="2" applyFont="1" applyBorder="1" applyAlignment="1"/>
    <xf numFmtId="0" fontId="6" fillId="0" borderId="7" xfId="2" applyFont="1" applyBorder="1" applyAlignment="1"/>
    <xf numFmtId="0" fontId="18" fillId="0" borderId="0" xfId="0" applyFont="1" applyAlignment="1">
      <alignment horizontal="left" vertical="top"/>
    </xf>
    <xf numFmtId="0" fontId="19" fillId="2" borderId="9" xfId="2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 vertical="center" wrapText="1"/>
    </xf>
    <xf numFmtId="0" fontId="0" fillId="3" borderId="1" xfId="1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0" xfId="0" applyFont="1" applyAlignment="1"/>
    <xf numFmtId="0" fontId="21" fillId="0" borderId="0" xfId="0" applyFont="1"/>
    <xf numFmtId="0" fontId="0" fillId="0" borderId="0" xfId="0" applyAlignment="1">
      <alignment vertical="top"/>
    </xf>
    <xf numFmtId="0" fontId="23" fillId="0" borderId="0" xfId="0" applyFont="1"/>
    <xf numFmtId="0" fontId="0" fillId="0" borderId="23" xfId="1" applyNumberFormat="1" applyFont="1" applyBorder="1" applyAlignment="1">
      <alignment horizontal="center" vertical="center" wrapText="1"/>
    </xf>
    <xf numFmtId="0" fontId="0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6" borderId="0" xfId="0" applyFont="1" applyFill="1" applyAlignment="1">
      <alignment horizontal="left" vertical="top"/>
    </xf>
    <xf numFmtId="165" fontId="0" fillId="0" borderId="0" xfId="3" applyNumberFormat="1" applyFont="1"/>
    <xf numFmtId="0" fontId="0" fillId="0" borderId="0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3" borderId="0" xfId="1" applyNumberFormat="1" applyFont="1" applyFill="1" applyBorder="1" applyAlignment="1">
      <alignment horizontal="center" vertical="center" wrapText="1"/>
    </xf>
    <xf numFmtId="9" fontId="0" fillId="0" borderId="0" xfId="1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24" fillId="0" borderId="0" xfId="0" applyFont="1"/>
    <xf numFmtId="0" fontId="21" fillId="0" borderId="0" xfId="0" applyFont="1" applyAlignment="1">
      <alignment vertical="top"/>
    </xf>
    <xf numFmtId="0" fontId="2" fillId="7" borderId="27" xfId="0" applyFont="1" applyFill="1" applyBorder="1" applyAlignment="1">
      <alignment vertical="top" wrapText="1"/>
    </xf>
    <xf numFmtId="0" fontId="2" fillId="8" borderId="27" xfId="0" applyFont="1" applyFill="1" applyBorder="1" applyAlignment="1">
      <alignment vertical="top" wrapText="1"/>
    </xf>
    <xf numFmtId="0" fontId="25" fillId="0" borderId="0" xfId="0" applyFont="1" applyAlignment="1">
      <alignment vertical="top"/>
    </xf>
    <xf numFmtId="0" fontId="0" fillId="0" borderId="0" xfId="0" applyFill="1"/>
    <xf numFmtId="166" fontId="0" fillId="0" borderId="0" xfId="1" applyNumberFormat="1" applyFont="1"/>
    <xf numFmtId="0" fontId="3" fillId="0" borderId="0" xfId="0" applyFont="1"/>
    <xf numFmtId="0" fontId="27" fillId="0" borderId="0" xfId="0" applyFont="1"/>
    <xf numFmtId="2" fontId="26" fillId="0" borderId="23" xfId="0" applyNumberFormat="1" applyFont="1" applyBorder="1" applyAlignment="1">
      <alignment horizontal="center" vertical="center" wrapText="1"/>
    </xf>
    <xf numFmtId="165" fontId="0" fillId="5" borderId="1" xfId="3" applyNumberFormat="1" applyFont="1" applyFill="1" applyBorder="1"/>
    <xf numFmtId="0" fontId="31" fillId="0" borderId="0" xfId="0" applyFont="1"/>
    <xf numFmtId="0" fontId="32" fillId="0" borderId="0" xfId="0" applyFont="1"/>
    <xf numFmtId="0" fontId="33" fillId="0" borderId="0" xfId="0" applyFont="1" applyFill="1"/>
    <xf numFmtId="0" fontId="34" fillId="0" borderId="0" xfId="0" applyFont="1" applyFill="1"/>
    <xf numFmtId="165" fontId="33" fillId="0" borderId="0" xfId="3" applyNumberFormat="1" applyFont="1" applyFill="1"/>
    <xf numFmtId="0" fontId="35" fillId="0" borderId="0" xfId="0" applyFont="1" applyFill="1"/>
    <xf numFmtId="166" fontId="33" fillId="0" borderId="0" xfId="1" applyNumberFormat="1" applyFont="1" applyFill="1"/>
    <xf numFmtId="0" fontId="0" fillId="5" borderId="14" xfId="0" applyFill="1" applyBorder="1" applyAlignment="1">
      <alignment horizontal="left" vertical="top"/>
    </xf>
    <xf numFmtId="0" fontId="0" fillId="5" borderId="15" xfId="0" applyFill="1" applyBorder="1" applyAlignment="1">
      <alignment horizontal="left" vertical="top"/>
    </xf>
    <xf numFmtId="0" fontId="0" fillId="5" borderId="16" xfId="0" applyFill="1" applyBorder="1" applyAlignment="1">
      <alignment horizontal="left" vertical="top"/>
    </xf>
    <xf numFmtId="0" fontId="0" fillId="5" borderId="17" xfId="0" applyFill="1" applyBorder="1" applyAlignment="1">
      <alignment horizontal="left" vertical="top"/>
    </xf>
    <xf numFmtId="0" fontId="0" fillId="5" borderId="18" xfId="0" applyFill="1" applyBorder="1" applyAlignment="1">
      <alignment horizontal="left" vertical="top"/>
    </xf>
    <xf numFmtId="0" fontId="0" fillId="5" borderId="19" xfId="0" applyFill="1" applyBorder="1" applyAlignment="1">
      <alignment horizontal="left" vertical="top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14" fontId="0" fillId="5" borderId="20" xfId="0" applyNumberFormat="1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0" borderId="25" xfId="1" applyNumberFormat="1" applyFont="1" applyBorder="1" applyAlignment="1">
      <alignment horizontal="center" vertical="center" wrapText="1"/>
    </xf>
    <xf numFmtId="0" fontId="0" fillId="0" borderId="24" xfId="1" applyNumberFormat="1" applyFont="1" applyBorder="1" applyAlignment="1">
      <alignment horizontal="center" vertical="center" wrapText="1"/>
    </xf>
    <xf numFmtId="0" fontId="0" fillId="0" borderId="26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9" fillId="0" borderId="10" xfId="2" applyFont="1" applyBorder="1" applyAlignment="1">
      <alignment horizontal="center" vertical="center"/>
    </xf>
    <xf numFmtId="0" fontId="6" fillId="0" borderId="11" xfId="2" applyFont="1" applyBorder="1"/>
    <xf numFmtId="0" fontId="9" fillId="0" borderId="10" xfId="2" applyFont="1" applyBorder="1" applyAlignment="1">
      <alignment horizontal="center" vertical="center" wrapText="1"/>
    </xf>
    <xf numFmtId="0" fontId="6" fillId="0" borderId="13" xfId="2" applyFont="1" applyBorder="1"/>
    <xf numFmtId="0" fontId="5" fillId="0" borderId="2" xfId="2" applyFont="1" applyBorder="1" applyAlignment="1">
      <alignment horizontal="center"/>
    </xf>
    <xf numFmtId="0" fontId="6" fillId="0" borderId="3" xfId="2" applyFont="1" applyBorder="1"/>
    <xf numFmtId="0" fontId="6" fillId="0" borderId="4" xfId="2" applyFont="1" applyBorder="1"/>
    <xf numFmtId="0" fontId="6" fillId="0" borderId="5" xfId="2" applyFont="1" applyBorder="1"/>
    <xf numFmtId="0" fontId="6" fillId="0" borderId="6" xfId="2" applyFont="1" applyBorder="1"/>
    <xf numFmtId="0" fontId="6" fillId="0" borderId="7" xfId="2" applyFont="1" applyBorder="1"/>
    <xf numFmtId="0" fontId="9" fillId="0" borderId="4" xfId="2" applyFont="1" applyBorder="1" applyAlignment="1">
      <alignment horizontal="center" vertical="center" wrapText="1"/>
    </xf>
    <xf numFmtId="0" fontId="6" fillId="0" borderId="12" xfId="2" applyFont="1" applyBorder="1"/>
    <xf numFmtId="0" fontId="0" fillId="0" borderId="0" xfId="0" applyAlignment="1">
      <alignment horizontal="center" wrapText="1"/>
    </xf>
    <xf numFmtId="49" fontId="18" fillId="0" borderId="0" xfId="0" applyNumberFormat="1" applyFont="1" applyAlignment="1">
      <alignment horizontal="left" vertical="top"/>
    </xf>
  </cellXfs>
  <cellStyles count="5">
    <cellStyle name="Normal 2" xfId="2" xr:uid="{00000000-0005-0000-0000-000000000000}"/>
    <cellStyle name="Normal 3" xfId="4" xr:uid="{00000000-0005-0000-0000-000001000000}"/>
    <cellStyle name="Обычный" xfId="0" builtinId="0"/>
    <cellStyle name="Процентный" xfId="1" builtinId="5"/>
    <cellStyle name="Финансовый" xfId="3" builtinId="3"/>
  </cellStyles>
  <dxfs count="45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Организация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4"/>
            <c:spPr>
              <a:solidFill>
                <a:srgbClr val="00B0F0"/>
              </a:solidFill>
              <a:ln w="12700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14"/>
              <c:spPr>
                <a:solidFill>
                  <a:srgbClr val="00B0F0"/>
                </a:solidFill>
                <a:ln w="12700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5400" cap="rnd">
                <a:gradFill>
                  <a:gsLst>
                    <a:gs pos="10000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BE6-4C9B-90D4-944628F89674}"/>
              </c:ext>
            </c:extLst>
          </c:dPt>
          <c:xVal>
            <c:numRef>
              <c:f>'Тепловая карта'!$K$4</c:f>
              <c:numCache>
                <c:formatCode>_(* #\ ##0_);_(* \(#\ ##0\);_(* "-"??_);_(@_)</c:formatCode>
                <c:ptCount val="1"/>
                <c:pt idx="0">
                  <c:v>1.1538461538461537</c:v>
                </c:pt>
              </c:numCache>
            </c:numRef>
          </c:xVal>
          <c:yVal>
            <c:numRef>
              <c:f>'Тепловая карта'!$J$4</c:f>
              <c:numCache>
                <c:formatCode>_(* #\ ##0_);_(* \(#\ ##0\);_(* "-"??_);_(@_)</c:formatCode>
                <c:ptCount val="1"/>
                <c:pt idx="0">
                  <c:v>1.0769230769230769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E6-4C9B-90D4-944628F89674}"/>
            </c:ext>
          </c:extLst>
        </c:ser>
        <c:ser>
          <c:idx val="1"/>
          <c:order val="1"/>
          <c:tx>
            <c:v>Страна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3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'Тепловая карта'!$K$5</c:f>
              <c:numCache>
                <c:formatCode>_(* #\ ##0_);_(* \(#\ ##0\);_(* "-"??_);_(@_)</c:formatCode>
                <c:ptCount val="1"/>
                <c:pt idx="0">
                  <c:v>2</c:v>
                </c:pt>
              </c:numCache>
            </c:numRef>
          </c:xVal>
          <c:yVal>
            <c:numRef>
              <c:f>'Тепловая карта'!$J$5</c:f>
              <c:numCache>
                <c:formatCode>_(* #\ ##0_);_(* \(#\ ##0\);_(* "-"??_);_(@_)</c:formatCode>
                <c:ptCount val="1"/>
                <c:pt idx="0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E6-4C9B-90D4-944628F89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2168272"/>
        <c:axId val="702167792"/>
      </c:scatterChart>
      <c:valAx>
        <c:axId val="702168272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  <a:alpha val="0"/>
                </a:schemeClr>
              </a:solidFill>
              <a:prstDash val="solid"/>
              <a:round/>
              <a:headEnd type="none"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z-Cyrl-AZ" sz="2800"/>
                  <a:t>Вероятность</a:t>
                </a:r>
                <a:endParaRPr lang="en-US" sz="2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_(* #\ ##0_);_(* \(#\ ##0\);_(* &quot;-&quot;??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2167792"/>
        <c:crosses val="autoZero"/>
        <c:crossBetween val="midCat"/>
      </c:valAx>
      <c:valAx>
        <c:axId val="70216779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z-Cyrl-AZ" sz="2400"/>
                  <a:t>Влияние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_(* #\ ##0_);_(* \(#\ ##0\);_(* &quot;-&quot;??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2168272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3"/>
          <a:srcRect/>
          <a:stretch>
            <a:fillRect/>
          </a:stretch>
        </a:blipFill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0.86870384951881019"/>
          <c:y val="0.43852415988984983"/>
          <c:w val="0.1312960708912754"/>
          <c:h val="0.11250078740157482"/>
        </c:manualLayout>
      </c:layout>
      <c:overlay val="0"/>
      <c:spPr>
        <a:noFill/>
        <a:ln w="0">
          <a:solidFill>
            <a:schemeClr val="dk1">
              <a:tint val="5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11</xdr:row>
      <xdr:rowOff>83820</xdr:rowOff>
    </xdr:from>
    <xdr:to>
      <xdr:col>8</xdr:col>
      <xdr:colOff>60960</xdr:colOff>
      <xdr:row>28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033837-9301-A1EF-A1DB-0AC5ADDDA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2024062</xdr:colOff>
      <xdr:row>1</xdr:row>
      <xdr:rowOff>107156</xdr:rowOff>
    </xdr:from>
    <xdr:to>
      <xdr:col>13</xdr:col>
      <xdr:colOff>50477</xdr:colOff>
      <xdr:row>10</xdr:row>
      <xdr:rowOff>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BF4748-C315-2FCA-8736-4F995A2B9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54375" y="285750"/>
          <a:ext cx="3372321" cy="2591162"/>
        </a:xfrm>
        <a:prstGeom prst="rect">
          <a:avLst/>
        </a:prstGeom>
      </xdr:spPr>
    </xdr:pic>
    <xdr:clientData/>
  </xdr:twoCellAnchor>
  <xdr:twoCellAnchor>
    <xdr:from>
      <xdr:col>11</xdr:col>
      <xdr:colOff>374953</xdr:colOff>
      <xdr:row>2</xdr:row>
      <xdr:rowOff>30806</xdr:rowOff>
    </xdr:from>
    <xdr:to>
      <xdr:col>12</xdr:col>
      <xdr:colOff>58965</xdr:colOff>
      <xdr:row>3</xdr:row>
      <xdr:rowOff>84666</xdr:rowOff>
    </xdr:to>
    <xdr:sp macro="" textlink="">
      <xdr:nvSpPr>
        <xdr:cNvPr id="3" name="Heptagon 2">
          <a:extLst>
            <a:ext uri="{FF2B5EF4-FFF2-40B4-BE49-F238E27FC236}">
              <a16:creationId xmlns:a16="http://schemas.microsoft.com/office/drawing/2014/main" id="{62168913-7DEE-CAE8-EC36-1266F8E8AE9A}"/>
            </a:ext>
          </a:extLst>
        </xdr:cNvPr>
        <xdr:cNvSpPr/>
      </xdr:nvSpPr>
      <xdr:spPr>
        <a:xfrm>
          <a:off x="18408953" y="393663"/>
          <a:ext cx="288774" cy="235289"/>
        </a:xfrm>
        <a:prstGeom prst="hept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176591</xdr:colOff>
      <xdr:row>3</xdr:row>
      <xdr:rowOff>171110</xdr:rowOff>
    </xdr:from>
    <xdr:to>
      <xdr:col>10</xdr:col>
      <xdr:colOff>465365</xdr:colOff>
      <xdr:row>5</xdr:row>
      <xdr:rowOff>43542</xdr:rowOff>
    </xdr:to>
    <xdr:sp macro="" textlink="">
      <xdr:nvSpPr>
        <xdr:cNvPr id="4" name="Heptagon 3">
          <a:extLst>
            <a:ext uri="{FF2B5EF4-FFF2-40B4-BE49-F238E27FC236}">
              <a16:creationId xmlns:a16="http://schemas.microsoft.com/office/drawing/2014/main" id="{8044027B-0374-4BA6-B300-A6CCB24307B8}"/>
            </a:ext>
          </a:extLst>
        </xdr:cNvPr>
        <xdr:cNvSpPr/>
      </xdr:nvSpPr>
      <xdr:spPr>
        <a:xfrm>
          <a:off x="17605829" y="715396"/>
          <a:ext cx="288774" cy="235289"/>
        </a:xfrm>
        <a:prstGeom prst="hept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2:N20"/>
  <sheetViews>
    <sheetView topLeftCell="C1" zoomScale="90" zoomScaleNormal="90" workbookViewId="0">
      <selection activeCell="T37" sqref="T37"/>
    </sheetView>
  </sheetViews>
  <sheetFormatPr defaultRowHeight="15"/>
  <sheetData>
    <row r="2" spans="1:2">
      <c r="A2" s="30" t="s">
        <v>254</v>
      </c>
      <c r="B2" s="31" t="s">
        <v>255</v>
      </c>
    </row>
    <row r="4" spans="1:2">
      <c r="A4" s="30" t="s">
        <v>256</v>
      </c>
      <c r="B4" t="s">
        <v>257</v>
      </c>
    </row>
    <row r="5" spans="1:2">
      <c r="B5" t="s">
        <v>258</v>
      </c>
    </row>
    <row r="6" spans="1:2">
      <c r="B6" t="s">
        <v>259</v>
      </c>
    </row>
    <row r="7" spans="1:2">
      <c r="B7" s="31" t="s">
        <v>260</v>
      </c>
    </row>
    <row r="9" spans="1:2">
      <c r="B9" t="s">
        <v>261</v>
      </c>
    </row>
    <row r="11" spans="1:2">
      <c r="A11" s="30" t="s">
        <v>262</v>
      </c>
      <c r="B11" s="31" t="s">
        <v>263</v>
      </c>
    </row>
    <row r="13" spans="1:2">
      <c r="A13" s="30" t="s">
        <v>264</v>
      </c>
      <c r="B13" t="s">
        <v>265</v>
      </c>
    </row>
    <row r="15" spans="1:2">
      <c r="A15" s="30" t="s">
        <v>266</v>
      </c>
      <c r="B15" t="s">
        <v>267</v>
      </c>
    </row>
    <row r="17" spans="1:14">
      <c r="A17" s="30"/>
    </row>
    <row r="18" spans="1:14">
      <c r="A18" s="30" t="s">
        <v>268</v>
      </c>
    </row>
    <row r="20" spans="1:14" ht="26.25">
      <c r="B20" s="79" t="s">
        <v>280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C2:P30"/>
  <sheetViews>
    <sheetView showGridLines="0" topLeftCell="A2" workbookViewId="0">
      <selection activeCell="L32" sqref="L32"/>
    </sheetView>
  </sheetViews>
  <sheetFormatPr defaultRowHeight="15"/>
  <cols>
    <col min="1" max="1" width="3.7109375" customWidth="1"/>
    <col min="2" max="2" width="1.5703125" customWidth="1"/>
  </cols>
  <sheetData>
    <row r="2" spans="3:16" ht="27">
      <c r="C2" s="32" t="s">
        <v>230</v>
      </c>
    </row>
    <row r="5" spans="3:16" ht="21">
      <c r="C5" s="29" t="s">
        <v>228</v>
      </c>
    </row>
    <row r="6" spans="3:16" ht="7.9" customHeight="1" thickBot="1"/>
    <row r="7" spans="3:16">
      <c r="C7" s="86" t="s">
        <v>281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8"/>
    </row>
    <row r="8" spans="3:16" ht="15.75" thickBot="1">
      <c r="C8" s="89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1"/>
    </row>
    <row r="11" spans="3:16" ht="15.75" thickBot="1">
      <c r="C11" s="30" t="s">
        <v>229</v>
      </c>
    </row>
    <row r="12" spans="3:16">
      <c r="C12" s="86" t="s">
        <v>269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8"/>
    </row>
    <row r="13" spans="3:16" ht="15.75" thickBot="1">
      <c r="C13" s="89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1"/>
    </row>
    <row r="23" spans="3:10" ht="15.75" thickBot="1">
      <c r="C23" s="33" t="s">
        <v>231</v>
      </c>
    </row>
    <row r="24" spans="3:10" ht="15.75" thickBot="1">
      <c r="C24" s="92" t="s">
        <v>282</v>
      </c>
      <c r="D24" s="93"/>
      <c r="E24" s="93"/>
      <c r="F24" s="93"/>
      <c r="G24" s="93"/>
      <c r="H24" s="93"/>
      <c r="I24" s="93"/>
      <c r="J24" s="94"/>
    </row>
    <row r="25" spans="3:10" ht="7.15" customHeight="1"/>
    <row r="26" spans="3:10" ht="15.6" customHeight="1" thickBot="1">
      <c r="C26" s="33" t="s">
        <v>232</v>
      </c>
    </row>
    <row r="27" spans="3:10" ht="15.75" thickBot="1">
      <c r="C27" s="92" t="s">
        <v>282</v>
      </c>
      <c r="D27" s="93"/>
      <c r="E27" s="93"/>
      <c r="F27" s="93"/>
      <c r="G27" s="93"/>
      <c r="H27" s="93"/>
      <c r="I27" s="93"/>
      <c r="J27" s="94"/>
    </row>
    <row r="29" spans="3:10" ht="15.75" thickBot="1">
      <c r="C29" s="31" t="s">
        <v>233</v>
      </c>
    </row>
    <row r="30" spans="3:10" ht="15.75" thickBot="1">
      <c r="C30" s="95" t="s">
        <v>299</v>
      </c>
      <c r="D30" s="96"/>
      <c r="E30" s="96"/>
      <c r="F30" s="96"/>
      <c r="G30" s="96"/>
      <c r="H30" s="96"/>
      <c r="I30" s="96"/>
      <c r="J30" s="97"/>
    </row>
  </sheetData>
  <mergeCells count="5">
    <mergeCell ref="C7:P8"/>
    <mergeCell ref="C12:P13"/>
    <mergeCell ref="C24:J24"/>
    <mergeCell ref="C27:J27"/>
    <mergeCell ref="C30:J3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Sheet2!$E$2:$E$9</xm:f>
          </x14:formula1>
          <xm:sqref>C12:P13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L27"/>
  <sheetViews>
    <sheetView showGridLines="0" zoomScale="78" workbookViewId="0">
      <selection activeCell="E19" sqref="E19"/>
    </sheetView>
  </sheetViews>
  <sheetFormatPr defaultRowHeight="15"/>
  <cols>
    <col min="2" max="2" width="51.7109375" customWidth="1"/>
    <col min="3" max="3" width="69.5703125" customWidth="1"/>
    <col min="4" max="4" width="17.42578125" customWidth="1"/>
    <col min="5" max="5" width="13.42578125" bestFit="1" customWidth="1"/>
    <col min="6" max="6" width="12" bestFit="1" customWidth="1"/>
    <col min="7" max="7" width="11" customWidth="1"/>
    <col min="8" max="8" width="13.85546875" customWidth="1"/>
    <col min="11" max="11" width="14" customWidth="1"/>
    <col min="12" max="12" width="13.140625" customWidth="1"/>
  </cols>
  <sheetData>
    <row r="2" spans="1:12" ht="39">
      <c r="B2" s="68" t="s">
        <v>249</v>
      </c>
      <c r="K2" s="71" t="str">
        <f>E3</f>
        <v>Влияние</v>
      </c>
      <c r="L2" s="71" t="str">
        <f>G3</f>
        <v>Вероятность</v>
      </c>
    </row>
    <row r="3" spans="1:12" ht="15.75" thickBot="1">
      <c r="E3" s="75" t="str">
        <f>Оценка!A6</f>
        <v>Влияние</v>
      </c>
      <c r="F3" s="75"/>
      <c r="G3" s="75" t="str">
        <f>Оценка!K6</f>
        <v>Вероятность</v>
      </c>
    </row>
    <row r="4" spans="1:12" s="57" customFormat="1" ht="51.6" customHeight="1" thickBot="1">
      <c r="A4" s="57" t="s">
        <v>277</v>
      </c>
      <c r="B4" s="67" t="s">
        <v>278</v>
      </c>
      <c r="C4" s="67" t="str">
        <f>Оценка!A4</f>
        <v>РИСК:</v>
      </c>
      <c r="D4" s="67" t="str">
        <f>Оценка!A5</f>
        <v>Применим ли этот риск к вашей организации?</v>
      </c>
      <c r="E4" s="70" t="str">
        <f>Оценка!F7</f>
        <v>Валовый балл</v>
      </c>
      <c r="F4" s="71" t="str">
        <f>Оценка!I7</f>
        <v>Итоговый балл</v>
      </c>
      <c r="G4" s="70" t="str">
        <f>Оценка!P7</f>
        <v>Вероятность</v>
      </c>
      <c r="H4" s="71" t="str">
        <f>Оценка!S7</f>
        <v>Итоговая вероятность</v>
      </c>
      <c r="I4" s="67" t="s">
        <v>250</v>
      </c>
      <c r="K4" s="77">
        <f>AVERAGEIF(F5:F27,"&gt;0")</f>
        <v>1.0769230769230769</v>
      </c>
      <c r="L4" s="77">
        <f>AVERAGEIF(H5:H27,"&gt;0")</f>
        <v>1.1538461538461537</v>
      </c>
    </row>
    <row r="5" spans="1:12" s="50" customFormat="1" ht="45">
      <c r="A5" s="50">
        <v>1</v>
      </c>
      <c r="B5" s="57" t="str">
        <f>Оценка!$A$1</f>
        <v>НЦЭ</v>
      </c>
      <c r="C5" s="57" t="str">
        <f>Оценка!B4</f>
        <v xml:space="preserve">1. В "Правилах конкурсного замещения вакантных должностей работников Предприятия" (далее-Правила) отсутствуют нормы регламентирующие сроки объявления конкурса со дня возникновения вакансии. </v>
      </c>
      <c r="D5" s="50" t="str">
        <f>Оценка!D5</f>
        <v>Да</v>
      </c>
      <c r="E5" s="69">
        <f>Оценка!F5</f>
        <v>3</v>
      </c>
      <c r="F5" s="69">
        <f>Оценка!I5</f>
        <v>1</v>
      </c>
      <c r="G5" s="69">
        <f>Оценка!P5</f>
        <v>5</v>
      </c>
      <c r="H5" s="69">
        <f>Оценка!S5</f>
        <v>1</v>
      </c>
      <c r="I5" s="72">
        <f t="shared" ref="I5:I17" si="0">F5*H5</f>
        <v>1</v>
      </c>
    </row>
    <row r="6" spans="1:12" s="50" customFormat="1" ht="30">
      <c r="A6" s="50">
        <v>2</v>
      </c>
      <c r="B6" s="57" t="str">
        <f>Оценка!$A$1</f>
        <v>НЦЭ</v>
      </c>
      <c r="C6" s="57" t="str">
        <f>Оценка!B16</f>
        <v xml:space="preserve">2. Информация о поощрениях работников Предприятия носит закрытый характер. </v>
      </c>
      <c r="D6" s="50" t="str">
        <f>Оценка!D17</f>
        <v>Да</v>
      </c>
      <c r="E6" s="69">
        <f>Оценка!F17</f>
        <v>2</v>
      </c>
      <c r="F6" s="69">
        <f>Оценка!I17</f>
        <v>1</v>
      </c>
      <c r="G6" s="69">
        <f>Оценка!P17</f>
        <v>5</v>
      </c>
      <c r="H6" s="69">
        <f>Оценка!S17</f>
        <v>1</v>
      </c>
      <c r="I6" s="72">
        <f t="shared" si="0"/>
        <v>1</v>
      </c>
    </row>
    <row r="7" spans="1:12" s="50" customFormat="1" ht="60">
      <c r="A7" s="50">
        <v>3</v>
      </c>
      <c r="B7" s="57" t="str">
        <f>Оценка!$A$1</f>
        <v>НЦЭ</v>
      </c>
      <c r="C7" s="57" t="str">
        <f>Оценка!B28</f>
        <v xml:space="preserve">3. В ходе анализа внутренних документов Предприятия регламентирующие деятельность согласительной комиссии Предприятия установлено отсутствие норм по регулированию конфликта интересов. </v>
      </c>
      <c r="D7" s="50" t="str">
        <f>Оценка!D29</f>
        <v>Да</v>
      </c>
      <c r="E7" s="69">
        <f>Оценка!F29</f>
        <v>2</v>
      </c>
      <c r="F7" s="69">
        <f>Оценка!I29</f>
        <v>1</v>
      </c>
      <c r="G7" s="69">
        <f>Оценка!P29</f>
        <v>5</v>
      </c>
      <c r="H7" s="69">
        <f>Оценка!S29</f>
        <v>1</v>
      </c>
      <c r="I7" s="72">
        <f t="shared" si="0"/>
        <v>1</v>
      </c>
    </row>
    <row r="8" spans="1:12" s="50" customFormat="1" ht="45">
      <c r="A8" s="50">
        <v>4</v>
      </c>
      <c r="B8" s="57" t="str">
        <f>Оценка!$A$1</f>
        <v>НЦЭ</v>
      </c>
      <c r="C8" s="57" t="str">
        <f>Оценка!B39</f>
        <v xml:space="preserve">4. В ходе служебных расследовании установлены факты фальсификации протоколов исследовании.Со стороны КСЭК МЗ РК нет механизма проверки. </v>
      </c>
      <c r="D8" s="50" t="str">
        <f>Оценка!D40</f>
        <v>Да</v>
      </c>
      <c r="E8" s="69">
        <f>Оценка!F40</f>
        <v>4</v>
      </c>
      <c r="F8" s="69">
        <f>Оценка!I40</f>
        <v>1</v>
      </c>
      <c r="G8" s="69">
        <f>Оценка!P40</f>
        <v>3</v>
      </c>
      <c r="H8" s="69">
        <f>Оценка!S40</f>
        <v>1</v>
      </c>
      <c r="I8" s="72">
        <f t="shared" si="0"/>
        <v>1</v>
      </c>
    </row>
    <row r="9" spans="1:12" s="50" customFormat="1" ht="30">
      <c r="A9" s="50">
        <v>5</v>
      </c>
      <c r="B9" s="57" t="str">
        <f>Оценка!$A$1</f>
        <v>НЦЭ</v>
      </c>
      <c r="C9" s="57" t="str">
        <f>Оценка!B51</f>
        <v>5. В ходе служебного расследования установлен факт некррректного внесения в данных журнал при проведении замеров воздуха.</v>
      </c>
      <c r="D9" s="50" t="str">
        <f>Оценка!D52</f>
        <v>Да</v>
      </c>
      <c r="E9" s="69">
        <f>Оценка!F52</f>
        <v>3</v>
      </c>
      <c r="F9" s="69">
        <f>Оценка!I52</f>
        <v>1</v>
      </c>
      <c r="G9" s="69">
        <f>Оценка!P52</f>
        <v>3</v>
      </c>
      <c r="H9" s="69">
        <f>Оценка!S52</f>
        <v>1</v>
      </c>
      <c r="I9" s="72">
        <f t="shared" si="0"/>
        <v>1</v>
      </c>
    </row>
    <row r="10" spans="1:12" s="50" customFormat="1" ht="30">
      <c r="A10" s="50">
        <v>6</v>
      </c>
      <c r="B10" s="57" t="str">
        <f>Оценка!$A$1</f>
        <v>НЦЭ</v>
      </c>
      <c r="C10" s="57" t="str">
        <f>Оценка!B63</f>
        <v>6. Несоответствие количества и объема закупаемых товаров и услуг их фактической потребности (натуральным нормам)</v>
      </c>
      <c r="D10" s="50" t="str">
        <f>Оценка!D64</f>
        <v>Да</v>
      </c>
      <c r="E10" s="69">
        <f>Оценка!F64</f>
        <v>3</v>
      </c>
      <c r="F10" s="69">
        <f>Оценка!I64</f>
        <v>1</v>
      </c>
      <c r="G10" s="69">
        <f>Оценка!P64</f>
        <v>4</v>
      </c>
      <c r="H10" s="69">
        <f>Оценка!S64</f>
        <v>1</v>
      </c>
      <c r="I10" s="72">
        <f t="shared" si="0"/>
        <v>1</v>
      </c>
    </row>
    <row r="11" spans="1:12" s="50" customFormat="1" ht="18.75">
      <c r="A11" s="50">
        <v>7</v>
      </c>
      <c r="B11" s="57" t="str">
        <f>Оценка!$A$1</f>
        <v>НЦЭ</v>
      </c>
      <c r="C11" s="57" t="str">
        <f>Оценка!B75</f>
        <v>7. Необоснованность цены за единицу товара.</v>
      </c>
      <c r="D11" s="50" t="str">
        <f>Оценка!D76</f>
        <v>Да</v>
      </c>
      <c r="E11" s="69">
        <f>Оценка!F76</f>
        <v>3</v>
      </c>
      <c r="F11" s="69">
        <f>Оценка!I76</f>
        <v>1</v>
      </c>
      <c r="G11" s="69">
        <f>Оценка!P76</f>
        <v>4</v>
      </c>
      <c r="H11" s="69">
        <f>Оценка!S76</f>
        <v>1</v>
      </c>
      <c r="I11" s="72">
        <f t="shared" si="0"/>
        <v>1</v>
      </c>
    </row>
    <row r="12" spans="1:12" s="50" customFormat="1" ht="30">
      <c r="A12" s="50">
        <v>8</v>
      </c>
      <c r="B12" s="57" t="str">
        <f>Оценка!$A$1</f>
        <v>НЦЭ</v>
      </c>
      <c r="C12" s="57" t="str">
        <f>Оценка!B87</f>
        <v>8. Несоответствие запланированной стоимости рыночной стоимости товара.</v>
      </c>
      <c r="D12" s="50" t="str">
        <f>Оценка!D88</f>
        <v>Да</v>
      </c>
      <c r="E12" s="69">
        <f>Оценка!F88</f>
        <v>3</v>
      </c>
      <c r="F12" s="69">
        <f>Оценка!I88</f>
        <v>1</v>
      </c>
      <c r="G12" s="69">
        <f>Оценка!P88</f>
        <v>4</v>
      </c>
      <c r="H12" s="69">
        <f>Оценка!S88</f>
        <v>1</v>
      </c>
      <c r="I12" s="72">
        <f t="shared" si="0"/>
        <v>1</v>
      </c>
    </row>
    <row r="13" spans="1:12" s="50" customFormat="1" ht="30">
      <c r="A13" s="50">
        <v>9</v>
      </c>
      <c r="B13" s="57" t="str">
        <f>Оценка!$A$1</f>
        <v>НЦЭ</v>
      </c>
      <c r="C13" s="57" t="str">
        <f>Оценка!B99</f>
        <v>9. Риск недобросовестной конкуренции со стороны бывших работников Предприятия</v>
      </c>
      <c r="D13" s="50" t="str">
        <f>Оценка!D100</f>
        <v>Да</v>
      </c>
      <c r="E13" s="69">
        <f>Оценка!F100</f>
        <v>4</v>
      </c>
      <c r="F13" s="69">
        <f>Оценка!I100</f>
        <v>2</v>
      </c>
      <c r="G13" s="69">
        <f>Оценка!P100</f>
        <v>4</v>
      </c>
      <c r="H13" s="69">
        <f>Оценка!S100</f>
        <v>3</v>
      </c>
      <c r="I13" s="72">
        <f t="shared" si="0"/>
        <v>6</v>
      </c>
    </row>
    <row r="14" spans="1:12" s="50" customFormat="1" ht="30">
      <c r="A14" s="50">
        <v>10</v>
      </c>
      <c r="B14" s="57" t="str">
        <f>Оценка!$A$1</f>
        <v>НЦЭ</v>
      </c>
      <c r="C14" s="57" t="str">
        <f>Оценка!B111</f>
        <v>10. ВНД о коллегиальном органе отсутствуют нормы по соблюдению конфликта интересов</v>
      </c>
      <c r="D14" s="50" t="str">
        <f>Оценка!D112</f>
        <v>Да</v>
      </c>
      <c r="E14" s="69">
        <f>Оценка!F112</f>
        <v>2</v>
      </c>
      <c r="F14" s="69">
        <f>Оценка!I112</f>
        <v>1</v>
      </c>
      <c r="G14" s="69">
        <f>Оценка!P112</f>
        <v>3</v>
      </c>
      <c r="H14" s="69">
        <f>Оценка!S112</f>
        <v>1</v>
      </c>
      <c r="I14" s="72">
        <f t="shared" si="0"/>
        <v>1</v>
      </c>
    </row>
    <row r="15" spans="1:12" s="50" customFormat="1" ht="30">
      <c r="A15" s="50">
        <v>11</v>
      </c>
      <c r="B15" s="57" t="str">
        <f>Оценка!$A$1</f>
        <v>НЦЭ</v>
      </c>
      <c r="C15" s="57" t="str">
        <f>Оценка!B123</f>
        <v xml:space="preserve">11. Возможное использование дорогостоящего оборудования в личных целях работниками Предприятия.  </v>
      </c>
      <c r="D15" s="50" t="str">
        <f>Оценка!D124</f>
        <v>Да</v>
      </c>
      <c r="E15" s="69">
        <f>Оценка!F124</f>
        <v>3</v>
      </c>
      <c r="F15" s="69">
        <f>Оценка!I124</f>
        <v>1</v>
      </c>
      <c r="G15" s="69">
        <f>Оценка!P124</f>
        <v>3</v>
      </c>
      <c r="H15" s="69">
        <f>Оценка!S124</f>
        <v>1</v>
      </c>
      <c r="I15" s="72">
        <f t="shared" si="0"/>
        <v>1</v>
      </c>
    </row>
    <row r="16" spans="1:12" s="50" customFormat="1" ht="30">
      <c r="A16" s="50">
        <v>12</v>
      </c>
      <c r="B16" s="57" t="str">
        <f>Оценка!$A$1</f>
        <v>НЦЭ</v>
      </c>
      <c r="C16" s="57" t="str">
        <f>Оценка!B135</f>
        <v xml:space="preserve">12. Не знание антикоррупционного законодательства работниками Предприятия </v>
      </c>
      <c r="D16" s="50" t="str">
        <f>Оценка!D136</f>
        <v>Да</v>
      </c>
      <c r="E16" s="69">
        <f>Оценка!F136</f>
        <v>3</v>
      </c>
      <c r="F16" s="69">
        <f>Оценка!I136</f>
        <v>1</v>
      </c>
      <c r="G16" s="69">
        <f>Оценка!P136</f>
        <v>3</v>
      </c>
      <c r="H16" s="69">
        <f>Оценка!S136</f>
        <v>1</v>
      </c>
      <c r="I16" s="72">
        <f t="shared" si="0"/>
        <v>1</v>
      </c>
    </row>
    <row r="17" spans="1:9" s="50" customFormat="1" ht="60">
      <c r="A17" s="50">
        <v>13</v>
      </c>
      <c r="B17" s="57" t="str">
        <f>Оценка!$A$1</f>
        <v>НЦЭ</v>
      </c>
      <c r="C17" s="57" t="str">
        <f>Оценка!B147</f>
        <v>13. В Правилах оплаты труда, установления доплат, стимулирующих надбавок и других выплат, премирования. Оказания материальной помощи Предоставление отпусков (далее-Правила) установлено юридико-лингвистическая неопределенность в вопросах премирования</v>
      </c>
      <c r="D17" s="50" t="str">
        <f>Оценка!D148</f>
        <v>Да</v>
      </c>
      <c r="E17" s="69">
        <f>Оценка!F148</f>
        <v>2</v>
      </c>
      <c r="F17" s="69">
        <f>Оценка!I148</f>
        <v>1</v>
      </c>
      <c r="G17" s="69">
        <f>Оценка!P148</f>
        <v>4</v>
      </c>
      <c r="H17" s="69">
        <f>Оценка!S148</f>
        <v>1</v>
      </c>
      <c r="I17" s="72">
        <f t="shared" si="0"/>
        <v>1</v>
      </c>
    </row>
    <row r="18" spans="1:9" s="50" customFormat="1" ht="85.15" customHeight="1">
      <c r="B18" s="57"/>
      <c r="C18" s="57"/>
      <c r="E18" s="69"/>
      <c r="F18" s="69"/>
      <c r="G18" s="69"/>
      <c r="H18" s="69"/>
      <c r="I18" s="72"/>
    </row>
    <row r="19" spans="1:9" s="50" customFormat="1" ht="85.15" customHeight="1">
      <c r="B19" s="57"/>
      <c r="C19" s="57"/>
      <c r="E19" s="69"/>
      <c r="F19" s="69"/>
      <c r="G19" s="69"/>
      <c r="H19" s="69"/>
      <c r="I19" s="72"/>
    </row>
    <row r="20" spans="1:9" s="50" customFormat="1" ht="85.15" customHeight="1">
      <c r="B20" s="57"/>
      <c r="C20" s="57"/>
      <c r="E20" s="69"/>
      <c r="F20" s="69"/>
      <c r="G20" s="69"/>
      <c r="H20" s="69"/>
      <c r="I20" s="72"/>
    </row>
    <row r="21" spans="1:9" s="50" customFormat="1" ht="85.15" customHeight="1">
      <c r="B21" s="57"/>
      <c r="C21" s="57"/>
      <c r="E21" s="69"/>
      <c r="F21" s="69"/>
      <c r="G21" s="69"/>
      <c r="H21" s="69"/>
      <c r="I21" s="72"/>
    </row>
    <row r="22" spans="1:9" s="50" customFormat="1" ht="85.15" customHeight="1">
      <c r="B22" s="57"/>
      <c r="C22" s="57"/>
      <c r="E22" s="69"/>
      <c r="F22" s="69"/>
      <c r="G22" s="69"/>
      <c r="H22" s="69"/>
      <c r="I22" s="72"/>
    </row>
    <row r="23" spans="1:9" s="50" customFormat="1" ht="85.15" customHeight="1">
      <c r="B23" s="57"/>
      <c r="C23" s="57"/>
      <c r="E23" s="69"/>
      <c r="F23" s="69"/>
      <c r="G23" s="69"/>
      <c r="H23" s="69"/>
      <c r="I23" s="72"/>
    </row>
    <row r="24" spans="1:9" s="50" customFormat="1" ht="18.75">
      <c r="B24" s="57"/>
      <c r="C24" s="57"/>
      <c r="E24" s="69"/>
      <c r="F24" s="69"/>
      <c r="G24" s="69"/>
      <c r="H24" s="69"/>
      <c r="I24" s="72"/>
    </row>
    <row r="25" spans="1:9" s="50" customFormat="1" ht="18.75">
      <c r="B25" s="57"/>
      <c r="C25" s="57"/>
      <c r="E25" s="69"/>
      <c r="F25" s="69"/>
      <c r="G25" s="69"/>
      <c r="H25" s="69"/>
      <c r="I25" s="72"/>
    </row>
    <row r="26" spans="1:9" s="50" customFormat="1" ht="18.75">
      <c r="B26" s="57"/>
      <c r="C26" s="57"/>
      <c r="E26" s="69"/>
      <c r="F26" s="69"/>
      <c r="G26" s="69"/>
      <c r="H26" s="69"/>
      <c r="I26" s="72"/>
    </row>
    <row r="27" spans="1:9" s="50" customFormat="1" ht="18.75">
      <c r="B27" s="57"/>
      <c r="C27" s="57"/>
      <c r="E27" s="69"/>
      <c r="F27" s="69"/>
      <c r="G27" s="69"/>
      <c r="H27" s="69"/>
      <c r="I27" s="72"/>
    </row>
  </sheetData>
  <autoFilter ref="A4:I4" xr:uid="{00000000-0009-0000-0000-000002000000}">
    <sortState ref="A5:I17">
      <sortCondition ref="A4"/>
    </sortState>
  </autoFilter>
  <conditionalFormatting sqref="I5:I27">
    <cfRule type="colorScale" priority="2953">
      <colorScale>
        <cfvo type="min"/>
        <cfvo type="num" val="10"/>
        <cfvo type="num" val="25"/>
        <color theme="2"/>
        <color rgb="FFFFEB84"/>
        <color rgb="FFFF000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S253"/>
  <sheetViews>
    <sheetView showGridLines="0" tabSelected="1" topLeftCell="A148" zoomScale="73" zoomScaleNormal="60" workbookViewId="0">
      <selection activeCell="C3" sqref="C3"/>
    </sheetView>
  </sheetViews>
  <sheetFormatPr defaultRowHeight="15"/>
  <cols>
    <col min="1" max="1" width="10.140625" style="1" customWidth="1"/>
    <col min="2" max="2" width="19.140625" style="1" customWidth="1"/>
    <col min="3" max="3" width="36" style="1" customWidth="1"/>
    <col min="4" max="4" width="49.42578125" style="1" customWidth="1"/>
    <col min="5" max="5" width="9.140625" customWidth="1"/>
    <col min="6" max="6" width="10.140625" bestFit="1" customWidth="1"/>
    <col min="7" max="7" width="19.7109375" customWidth="1"/>
    <col min="8" max="9" width="10.42578125" customWidth="1"/>
    <col min="11" max="11" width="5.5703125" bestFit="1" customWidth="1"/>
    <col min="12" max="12" width="13.5703125" bestFit="1" customWidth="1"/>
    <col min="13" max="13" width="30.85546875" customWidth="1"/>
    <col min="14" max="14" width="24.7109375" bestFit="1" customWidth="1"/>
    <col min="15" max="15" width="7.7109375" bestFit="1" customWidth="1"/>
    <col min="16" max="16" width="12.85546875" customWidth="1"/>
    <col min="17" max="17" width="20.28515625" customWidth="1"/>
    <col min="18" max="18" width="6.7109375" bestFit="1" customWidth="1"/>
    <col min="19" max="19" width="13.28515625" customWidth="1"/>
  </cols>
  <sheetData>
    <row r="1" spans="1:19" ht="25.9" customHeight="1">
      <c r="A1" s="116" t="s">
        <v>279</v>
      </c>
    </row>
    <row r="2" spans="1:19" ht="25.9" customHeight="1">
      <c r="A2" s="41"/>
    </row>
    <row r="3" spans="1:19">
      <c r="C3" s="24"/>
      <c r="E3" s="34"/>
      <c r="F3" s="34"/>
    </row>
    <row r="4" spans="1:19" s="49" customFormat="1" ht="28.5" customHeight="1" thickBot="1">
      <c r="A4" s="46" t="s">
        <v>235</v>
      </c>
      <c r="B4" s="101" t="s">
        <v>300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9" s="1" customFormat="1" ht="35.450000000000003" customHeight="1" thickBot="1">
      <c r="A5" s="62" t="s">
        <v>236</v>
      </c>
      <c r="D5" s="59" t="s">
        <v>238</v>
      </c>
      <c r="F5" s="52">
        <v>3</v>
      </c>
      <c r="I5" s="52">
        <v>1</v>
      </c>
      <c r="P5" s="52">
        <v>5</v>
      </c>
      <c r="S5" s="52">
        <v>1</v>
      </c>
    </row>
    <row r="6" spans="1:19" ht="15.75">
      <c r="A6" s="51" t="s">
        <v>239</v>
      </c>
      <c r="K6" s="51" t="s">
        <v>240</v>
      </c>
    </row>
    <row r="7" spans="1:19" s="57" customFormat="1" ht="37.15" customHeight="1">
      <c r="A7" s="54" t="s">
        <v>0</v>
      </c>
      <c r="B7" s="55" t="s">
        <v>204</v>
      </c>
      <c r="C7" s="54" t="s">
        <v>205</v>
      </c>
      <c r="D7" s="54" t="s">
        <v>206</v>
      </c>
      <c r="E7" s="58" t="s">
        <v>241</v>
      </c>
      <c r="F7" s="58" t="s">
        <v>243</v>
      </c>
      <c r="G7" s="58" t="s">
        <v>242</v>
      </c>
      <c r="H7" s="58" t="s">
        <v>241</v>
      </c>
      <c r="I7" s="58" t="s">
        <v>244</v>
      </c>
      <c r="K7" s="54" t="s">
        <v>0</v>
      </c>
      <c r="L7" s="54" t="s">
        <v>1</v>
      </c>
      <c r="M7" s="55" t="s">
        <v>2</v>
      </c>
      <c r="N7" s="54" t="s">
        <v>3</v>
      </c>
      <c r="O7" s="58" t="s">
        <v>241</v>
      </c>
      <c r="P7" s="56" t="s">
        <v>240</v>
      </c>
      <c r="Q7" s="58" t="s">
        <v>242</v>
      </c>
      <c r="R7" s="58" t="s">
        <v>241</v>
      </c>
      <c r="S7" s="58" t="s">
        <v>245</v>
      </c>
    </row>
    <row r="8" spans="1:19" ht="91.15" customHeight="1">
      <c r="A8" s="3">
        <v>1</v>
      </c>
      <c r="B8" s="3" t="s">
        <v>207</v>
      </c>
      <c r="C8" s="4" t="s">
        <v>208</v>
      </c>
      <c r="D8" s="4" t="s">
        <v>209</v>
      </c>
      <c r="E8" s="53" t="s">
        <v>237</v>
      </c>
      <c r="F8" s="43"/>
      <c r="G8" s="98" t="s">
        <v>283</v>
      </c>
      <c r="H8" s="53" t="s">
        <v>238</v>
      </c>
      <c r="I8" s="43">
        <f>IF(H8="Нет", 0, IF(H8="Да", A8, 0))</f>
        <v>1</v>
      </c>
      <c r="K8" s="3">
        <v>1</v>
      </c>
      <c r="L8" s="3" t="s">
        <v>4</v>
      </c>
      <c r="M8" s="4" t="s">
        <v>5</v>
      </c>
      <c r="N8" s="4" t="s">
        <v>6</v>
      </c>
      <c r="O8" s="45" t="s">
        <v>237</v>
      </c>
      <c r="P8" s="43">
        <f>IF(O8="Нет",0,IF(O8="Да",K8,0))</f>
        <v>0</v>
      </c>
      <c r="Q8" s="98" t="s">
        <v>283</v>
      </c>
      <c r="R8" s="45" t="s">
        <v>238</v>
      </c>
      <c r="S8" s="43">
        <f>IF(R8="Нет",0,IF(R8="Да",K8,0))</f>
        <v>1</v>
      </c>
    </row>
    <row r="9" spans="1:19" ht="91.15" customHeight="1">
      <c r="A9" s="3">
        <v>2</v>
      </c>
      <c r="B9" s="3" t="s">
        <v>210</v>
      </c>
      <c r="C9" s="4" t="s">
        <v>211</v>
      </c>
      <c r="D9" s="4" t="s">
        <v>212</v>
      </c>
      <c r="E9" s="43" t="s">
        <v>237</v>
      </c>
      <c r="F9" s="43">
        <f>IF(E9="Нет", 0, IF(E9="Да", A9, 0))</f>
        <v>0</v>
      </c>
      <c r="G9" s="99"/>
      <c r="H9" s="43" t="s">
        <v>237</v>
      </c>
      <c r="I9" s="43">
        <f>IF(H9="Нет", 0, IF(H9="Да", A9, 0))</f>
        <v>0</v>
      </c>
      <c r="K9" s="3">
        <v>2</v>
      </c>
      <c r="L9" s="3" t="s">
        <v>7</v>
      </c>
      <c r="M9" s="4" t="s">
        <v>8</v>
      </c>
      <c r="N9" s="4" t="s">
        <v>9</v>
      </c>
      <c r="O9" s="45" t="s">
        <v>237</v>
      </c>
      <c r="P9" s="43">
        <f>IF(O9="Нет", 0, IF(O9="Да", K9, 0))</f>
        <v>0</v>
      </c>
      <c r="Q9" s="99"/>
      <c r="R9" s="45" t="s">
        <v>237</v>
      </c>
      <c r="S9" s="43">
        <f>IF(R9="Нет", 0, IF(R9="Да", K9, 0))</f>
        <v>0</v>
      </c>
    </row>
    <row r="10" spans="1:19" ht="91.15" customHeight="1">
      <c r="A10" s="3">
        <v>3</v>
      </c>
      <c r="B10" s="3" t="s">
        <v>213</v>
      </c>
      <c r="C10" s="4" t="s">
        <v>214</v>
      </c>
      <c r="D10" s="4" t="s">
        <v>215</v>
      </c>
      <c r="E10" s="43" t="s">
        <v>238</v>
      </c>
      <c r="F10" s="43">
        <f>IF(E10="Нет", 0, IF(E10="Да", A10, 0))</f>
        <v>3</v>
      </c>
      <c r="G10" s="99"/>
      <c r="H10" s="43" t="s">
        <v>237</v>
      </c>
      <c r="I10" s="43">
        <f>IF(H10="Нет", 0, IF(H10="Да", A10, 0))</f>
        <v>0</v>
      </c>
      <c r="K10" s="3">
        <v>3</v>
      </c>
      <c r="L10" s="4" t="s">
        <v>17</v>
      </c>
      <c r="M10" s="4" t="s">
        <v>10</v>
      </c>
      <c r="N10" s="4" t="s">
        <v>11</v>
      </c>
      <c r="O10" s="45" t="s">
        <v>237</v>
      </c>
      <c r="P10" s="43">
        <f>IF(O10="Нет", 0, IF(O10="Да", K10, 0))</f>
        <v>0</v>
      </c>
      <c r="Q10" s="99"/>
      <c r="R10" s="45" t="s">
        <v>237</v>
      </c>
      <c r="S10" s="43">
        <f>IF(R10="Нет", 0, IF(R10="Да", K10, 0))</f>
        <v>0</v>
      </c>
    </row>
    <row r="11" spans="1:19" ht="91.15" customHeight="1">
      <c r="A11" s="3">
        <v>4</v>
      </c>
      <c r="B11" s="3" t="s">
        <v>216</v>
      </c>
      <c r="C11" s="4" t="s">
        <v>217</v>
      </c>
      <c r="D11" s="4" t="s">
        <v>218</v>
      </c>
      <c r="E11" s="43" t="s">
        <v>237</v>
      </c>
      <c r="F11" s="43">
        <f>IF(E11="Нет", 0, IF(E11="Да", A11, 0))</f>
        <v>0</v>
      </c>
      <c r="G11" s="99"/>
      <c r="H11" s="43" t="s">
        <v>237</v>
      </c>
      <c r="I11" s="43">
        <f>IF(H11="Нет", 0, IF(H11="Да", A11, 0))</f>
        <v>0</v>
      </c>
      <c r="K11" s="3">
        <v>4</v>
      </c>
      <c r="L11" s="3" t="s">
        <v>12</v>
      </c>
      <c r="M11" s="4" t="s">
        <v>13</v>
      </c>
      <c r="N11" s="4" t="s">
        <v>14</v>
      </c>
      <c r="O11" s="45" t="s">
        <v>237</v>
      </c>
      <c r="P11" s="43">
        <f>IF(O11="Нет", 0, IF(O11="Да", K11, 0))</f>
        <v>0</v>
      </c>
      <c r="Q11" s="99"/>
      <c r="R11" s="45" t="s">
        <v>237</v>
      </c>
      <c r="S11" s="43">
        <f>IF(R11="Нет", 0, IF(R11="Да", K11, 0))</f>
        <v>0</v>
      </c>
    </row>
    <row r="12" spans="1:19" ht="91.15" customHeight="1">
      <c r="A12" s="3">
        <v>5</v>
      </c>
      <c r="B12" s="3" t="s">
        <v>219</v>
      </c>
      <c r="C12" s="4" t="s">
        <v>220</v>
      </c>
      <c r="D12" s="4" t="s">
        <v>221</v>
      </c>
      <c r="E12" s="43" t="s">
        <v>237</v>
      </c>
      <c r="F12" s="44">
        <f>IF(E12="Нет", 0, IF(E12="Да", A12, 0))</f>
        <v>0</v>
      </c>
      <c r="G12" s="100"/>
      <c r="H12" s="43" t="s">
        <v>237</v>
      </c>
      <c r="I12" s="43">
        <f>IF(H12="Нет", 0, IF(H12="Да", A12, 0))</f>
        <v>0</v>
      </c>
      <c r="K12" s="3">
        <v>5</v>
      </c>
      <c r="L12" s="3" t="s">
        <v>15</v>
      </c>
      <c r="M12" s="4" t="s">
        <v>16</v>
      </c>
      <c r="N12" s="4" t="s">
        <v>18</v>
      </c>
      <c r="O12" s="45" t="s">
        <v>238</v>
      </c>
      <c r="P12" s="43">
        <f>IF(O12="Нет", 0, IF(O12="Да", K12, 0))</f>
        <v>5</v>
      </c>
      <c r="Q12" s="100"/>
      <c r="R12" s="45" t="s">
        <v>237</v>
      </c>
      <c r="S12" s="43">
        <f>IF(R12="Нет", 0, IF(R12="Да", K12, 0))</f>
        <v>0</v>
      </c>
    </row>
    <row r="16" spans="1:19" ht="30" customHeight="1" thickBot="1">
      <c r="A16" s="46" t="s">
        <v>235</v>
      </c>
      <c r="B16" s="101" t="s">
        <v>301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49"/>
      <c r="Q16" s="49"/>
      <c r="R16" s="49"/>
      <c r="S16" s="49"/>
    </row>
    <row r="17" spans="1:19" ht="21.75" thickBot="1">
      <c r="A17" s="62" t="s">
        <v>236</v>
      </c>
      <c r="D17" s="59" t="s">
        <v>238</v>
      </c>
      <c r="E17" s="1"/>
      <c r="F17" s="52">
        <f>SUM(F20:F24)</f>
        <v>2</v>
      </c>
      <c r="G17" s="1"/>
      <c r="H17" s="1"/>
      <c r="I17" s="52">
        <f>SUM(I20:I24)</f>
        <v>1</v>
      </c>
      <c r="J17" s="1"/>
      <c r="K17" s="1"/>
      <c r="L17" s="1"/>
      <c r="M17" s="1"/>
      <c r="N17" s="1"/>
      <c r="O17" s="1"/>
      <c r="P17" s="52">
        <f>SUM(P20:P24)</f>
        <v>5</v>
      </c>
      <c r="Q17" s="1"/>
      <c r="R17" s="1"/>
      <c r="S17" s="52">
        <f>SUM(S20:S24)</f>
        <v>1</v>
      </c>
    </row>
    <row r="18" spans="1:19" ht="15.75">
      <c r="A18" s="51" t="s">
        <v>239</v>
      </c>
      <c r="K18" s="51" t="s">
        <v>240</v>
      </c>
    </row>
    <row r="19" spans="1:19" ht="25.5">
      <c r="A19" s="54" t="s">
        <v>0</v>
      </c>
      <c r="B19" s="55" t="s">
        <v>204</v>
      </c>
      <c r="C19" s="54" t="s">
        <v>205</v>
      </c>
      <c r="D19" s="54" t="s">
        <v>206</v>
      </c>
      <c r="E19" s="58" t="s">
        <v>241</v>
      </c>
      <c r="F19" s="58" t="s">
        <v>243</v>
      </c>
      <c r="G19" s="58" t="s">
        <v>242</v>
      </c>
      <c r="H19" s="58" t="s">
        <v>241</v>
      </c>
      <c r="I19" s="58" t="s">
        <v>244</v>
      </c>
      <c r="J19" s="57"/>
      <c r="K19" s="54" t="s">
        <v>0</v>
      </c>
      <c r="L19" s="54" t="s">
        <v>1</v>
      </c>
      <c r="M19" s="55" t="s">
        <v>2</v>
      </c>
      <c r="N19" s="54" t="s">
        <v>3</v>
      </c>
      <c r="O19" s="58" t="s">
        <v>241</v>
      </c>
      <c r="P19" s="56" t="s">
        <v>240</v>
      </c>
      <c r="Q19" s="58" t="s">
        <v>242</v>
      </c>
      <c r="R19" s="58" t="s">
        <v>241</v>
      </c>
      <c r="S19" s="58" t="str">
        <f>S7</f>
        <v>Итоговая вероятность</v>
      </c>
    </row>
    <row r="20" spans="1:19" ht="135">
      <c r="A20" s="3">
        <v>1</v>
      </c>
      <c r="B20" s="3" t="s">
        <v>207</v>
      </c>
      <c r="C20" s="4" t="s">
        <v>208</v>
      </c>
      <c r="D20" s="4" t="s">
        <v>209</v>
      </c>
      <c r="E20" s="53" t="s">
        <v>237</v>
      </c>
      <c r="F20" s="43">
        <f>IF(E20="Нет", 0, IF(E20="Да", A20, 0))</f>
        <v>0</v>
      </c>
      <c r="G20" s="98" t="s">
        <v>284</v>
      </c>
      <c r="H20" s="43" t="s">
        <v>238</v>
      </c>
      <c r="I20" s="43">
        <f>IF(H20="Нет", 0, IF(H20="Да", A20, 0))</f>
        <v>1</v>
      </c>
      <c r="K20" s="3">
        <v>1</v>
      </c>
      <c r="L20" s="3" t="s">
        <v>4</v>
      </c>
      <c r="M20" s="4" t="s">
        <v>5</v>
      </c>
      <c r="N20" s="4" t="s">
        <v>6</v>
      </c>
      <c r="O20" s="45" t="s">
        <v>237</v>
      </c>
      <c r="P20" s="43">
        <f>IF(O20="Нет",0,IF(O20="Да",K20,0))</f>
        <v>0</v>
      </c>
      <c r="Q20" s="98" t="s">
        <v>285</v>
      </c>
      <c r="R20" s="45" t="s">
        <v>238</v>
      </c>
      <c r="S20" s="43">
        <f>IF(R20="Нет",0,IF(R20="Да",K20,0))</f>
        <v>1</v>
      </c>
    </row>
    <row r="21" spans="1:19" ht="105">
      <c r="A21" s="3">
        <v>2</v>
      </c>
      <c r="B21" s="3" t="s">
        <v>210</v>
      </c>
      <c r="C21" s="4" t="s">
        <v>211</v>
      </c>
      <c r="D21" s="4" t="s">
        <v>212</v>
      </c>
      <c r="E21" s="43" t="s">
        <v>238</v>
      </c>
      <c r="F21" s="43">
        <f>IF(E21="Нет", 0, IF(E21="Да", A21, 0))</f>
        <v>2</v>
      </c>
      <c r="G21" s="99"/>
      <c r="H21" s="43" t="s">
        <v>237</v>
      </c>
      <c r="I21" s="43">
        <f>IF(H21="Нет", 0, IF(H21="Да", A21, 0))</f>
        <v>0</v>
      </c>
      <c r="K21" s="3">
        <v>2</v>
      </c>
      <c r="L21" s="3" t="s">
        <v>7</v>
      </c>
      <c r="M21" s="4" t="s">
        <v>8</v>
      </c>
      <c r="N21" s="4" t="s">
        <v>9</v>
      </c>
      <c r="O21" s="45" t="s">
        <v>237</v>
      </c>
      <c r="P21" s="43">
        <f>IF(O21="Нет", 0, IF(O21="Да", K21, 0))</f>
        <v>0</v>
      </c>
      <c r="Q21" s="99"/>
      <c r="R21" s="45" t="s">
        <v>237</v>
      </c>
      <c r="S21" s="43">
        <f>IF(R21="Нет", 0, IF(R21="Да", K21, 0))</f>
        <v>0</v>
      </c>
    </row>
    <row r="22" spans="1:19" ht="105">
      <c r="A22" s="3">
        <v>3</v>
      </c>
      <c r="B22" s="3" t="s">
        <v>213</v>
      </c>
      <c r="C22" s="4" t="s">
        <v>214</v>
      </c>
      <c r="D22" s="4" t="s">
        <v>215</v>
      </c>
      <c r="E22" s="43" t="s">
        <v>237</v>
      </c>
      <c r="F22" s="43">
        <f>IF(E22="Нет", 0, IF(E22="Да", A22, 0))</f>
        <v>0</v>
      </c>
      <c r="G22" s="99"/>
      <c r="H22" s="43" t="s">
        <v>237</v>
      </c>
      <c r="I22" s="43">
        <f>IF(H22="Нет", 0, IF(H22="Да", A22, 0))</f>
        <v>0</v>
      </c>
      <c r="K22" s="3">
        <v>3</v>
      </c>
      <c r="L22" s="4" t="s">
        <v>17</v>
      </c>
      <c r="M22" s="4" t="s">
        <v>10</v>
      </c>
      <c r="N22" s="4" t="s">
        <v>11</v>
      </c>
      <c r="O22" s="45" t="s">
        <v>237</v>
      </c>
      <c r="P22" s="43">
        <f>IF(O22="Нет", 0, IF(O22="Да", K22, 0))</f>
        <v>0</v>
      </c>
      <c r="Q22" s="99"/>
      <c r="R22" s="45" t="s">
        <v>237</v>
      </c>
      <c r="S22" s="43">
        <f>IF(R22="Нет", 0, IF(R22="Да", K22, 0))</f>
        <v>0</v>
      </c>
    </row>
    <row r="23" spans="1:19" ht="120">
      <c r="A23" s="3">
        <v>4</v>
      </c>
      <c r="B23" s="3" t="s">
        <v>216</v>
      </c>
      <c r="C23" s="4" t="s">
        <v>217</v>
      </c>
      <c r="D23" s="4" t="s">
        <v>218</v>
      </c>
      <c r="E23" s="43" t="s">
        <v>237</v>
      </c>
      <c r="F23" s="43">
        <f>IF(E23="Нет", 0, IF(E23="Да", A23, 0))</f>
        <v>0</v>
      </c>
      <c r="G23" s="99"/>
      <c r="H23" s="43" t="s">
        <v>237</v>
      </c>
      <c r="I23" s="43">
        <f>IF(H23="Нет", 0, IF(H23="Да", A23, 0))</f>
        <v>0</v>
      </c>
      <c r="K23" s="3">
        <v>4</v>
      </c>
      <c r="L23" s="3" t="s">
        <v>12</v>
      </c>
      <c r="M23" s="4" t="s">
        <v>13</v>
      </c>
      <c r="N23" s="4" t="s">
        <v>14</v>
      </c>
      <c r="O23" s="45" t="s">
        <v>237</v>
      </c>
      <c r="P23" s="43">
        <f>IF(O23="Нет", 0, IF(O23="Да", K23, 0))</f>
        <v>0</v>
      </c>
      <c r="Q23" s="99"/>
      <c r="R23" s="45" t="s">
        <v>237</v>
      </c>
      <c r="S23" s="43">
        <f>IF(R23="Нет", 0, IF(R23="Да", K23, 0))</f>
        <v>0</v>
      </c>
    </row>
    <row r="24" spans="1:19" ht="135">
      <c r="A24" s="3">
        <v>5</v>
      </c>
      <c r="B24" s="3" t="s">
        <v>219</v>
      </c>
      <c r="C24" s="4" t="s">
        <v>220</v>
      </c>
      <c r="D24" s="4" t="s">
        <v>221</v>
      </c>
      <c r="E24" s="43" t="s">
        <v>237</v>
      </c>
      <c r="F24" s="43">
        <f>IF(E24="Нет", 0, IF(E24="Да", A24, 0))</f>
        <v>0</v>
      </c>
      <c r="G24" s="100"/>
      <c r="H24" s="43" t="s">
        <v>237</v>
      </c>
      <c r="I24" s="43">
        <f>IF(H24="Нет", 0, IF(H24="Да", A24, 0))</f>
        <v>0</v>
      </c>
      <c r="K24" s="3">
        <v>5</v>
      </c>
      <c r="L24" s="3" t="s">
        <v>15</v>
      </c>
      <c r="M24" s="4" t="s">
        <v>16</v>
      </c>
      <c r="N24" s="4" t="s">
        <v>18</v>
      </c>
      <c r="O24" s="45" t="s">
        <v>238</v>
      </c>
      <c r="P24" s="43">
        <f>IF(O24="Нет", 0, IF(O24="Да", K24, 0))</f>
        <v>5</v>
      </c>
      <c r="Q24" s="100"/>
      <c r="R24" s="45" t="s">
        <v>237</v>
      </c>
      <c r="S24" s="43">
        <f>IF(R24="Нет", 0, IF(R24="Да", K24, 0))</f>
        <v>0</v>
      </c>
    </row>
    <row r="28" spans="1:19" ht="19.5" thickBot="1">
      <c r="A28" s="46" t="s">
        <v>235</v>
      </c>
      <c r="B28" s="47" t="s">
        <v>302</v>
      </c>
      <c r="C28" s="47"/>
      <c r="D28" s="47"/>
      <c r="E28" s="48"/>
      <c r="F28" s="48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spans="1:19" ht="21.75" thickBot="1">
      <c r="A29" s="62" t="s">
        <v>236</v>
      </c>
      <c r="D29" s="59" t="s">
        <v>238</v>
      </c>
      <c r="E29" s="1"/>
      <c r="F29" s="52">
        <f>SUM(F32:F36)</f>
        <v>2</v>
      </c>
      <c r="G29" s="1"/>
      <c r="H29" s="1"/>
      <c r="I29" s="52">
        <f>SUM(I32:I36)</f>
        <v>1</v>
      </c>
      <c r="J29" s="1"/>
      <c r="K29" s="1"/>
      <c r="L29" s="1"/>
      <c r="M29" s="1"/>
      <c r="N29" s="1"/>
      <c r="O29" s="1"/>
      <c r="P29" s="52">
        <f>SUM(P32:P36)</f>
        <v>5</v>
      </c>
      <c r="Q29" s="1"/>
      <c r="R29" s="1"/>
      <c r="S29" s="52">
        <f>SUM(S32:S36)</f>
        <v>1</v>
      </c>
    </row>
    <row r="30" spans="1:19" ht="15.75">
      <c r="A30" s="51" t="s">
        <v>239</v>
      </c>
      <c r="K30" s="51" t="s">
        <v>240</v>
      </c>
    </row>
    <row r="31" spans="1:19" ht="25.5">
      <c r="A31" s="54" t="s">
        <v>0</v>
      </c>
      <c r="B31" s="55" t="s">
        <v>204</v>
      </c>
      <c r="C31" s="54" t="s">
        <v>205</v>
      </c>
      <c r="D31" s="54" t="s">
        <v>206</v>
      </c>
      <c r="E31" s="58" t="s">
        <v>241</v>
      </c>
      <c r="F31" s="58" t="s">
        <v>243</v>
      </c>
      <c r="G31" s="58" t="s">
        <v>242</v>
      </c>
      <c r="H31" s="58" t="s">
        <v>241</v>
      </c>
      <c r="I31" s="58" t="s">
        <v>244</v>
      </c>
      <c r="J31" s="57"/>
      <c r="K31" s="54" t="s">
        <v>0</v>
      </c>
      <c r="L31" s="54" t="s">
        <v>1</v>
      </c>
      <c r="M31" s="55" t="s">
        <v>2</v>
      </c>
      <c r="N31" s="54" t="s">
        <v>3</v>
      </c>
      <c r="O31" s="58" t="s">
        <v>241</v>
      </c>
      <c r="P31" s="56" t="s">
        <v>240</v>
      </c>
      <c r="Q31" s="58" t="s">
        <v>242</v>
      </c>
      <c r="R31" s="58" t="s">
        <v>241</v>
      </c>
      <c r="S31" s="58" t="str">
        <f>S19</f>
        <v>Итоговая вероятность</v>
      </c>
    </row>
    <row r="32" spans="1:19" ht="135">
      <c r="A32" s="3">
        <v>1</v>
      </c>
      <c r="B32" s="3" t="s">
        <v>207</v>
      </c>
      <c r="C32" s="4" t="s">
        <v>208</v>
      </c>
      <c r="D32" s="4" t="s">
        <v>209</v>
      </c>
      <c r="E32" s="53" t="s">
        <v>237</v>
      </c>
      <c r="F32" s="43">
        <f>IF(E32="Нет", 0, IF(E32="Да", A32, 0))</f>
        <v>0</v>
      </c>
      <c r="G32" s="98" t="s">
        <v>286</v>
      </c>
      <c r="H32" s="43" t="s">
        <v>238</v>
      </c>
      <c r="I32" s="43">
        <f>IF(H32="Нет", 0, IF(H32="Да", A32, 0))</f>
        <v>1</v>
      </c>
      <c r="K32" s="3">
        <v>1</v>
      </c>
      <c r="L32" s="3" t="s">
        <v>4</v>
      </c>
      <c r="M32" s="4" t="s">
        <v>5</v>
      </c>
      <c r="N32" s="4" t="s">
        <v>6</v>
      </c>
      <c r="O32" s="45" t="s">
        <v>237</v>
      </c>
      <c r="P32" s="43">
        <f>IF(O32="Нет",0,IF(O32="Да",K32,0))</f>
        <v>0</v>
      </c>
      <c r="Q32" s="98" t="str">
        <f>G32</f>
        <v>ДРПД необходимо внести во внутренние нормативные документы (далее-ВНД) Предприятия дополнения в части соблюдения членами согласительной комиссии норм «Положения о конфликте интересов Предприятия» утвержденного Наблюдательным советом Предприятия за № 38 от 4 июля 2023 г.</v>
      </c>
      <c r="R32" s="45" t="s">
        <v>238</v>
      </c>
      <c r="S32" s="43">
        <f>IF(R32="Нет",0,IF(R32="Да",K32,0))</f>
        <v>1</v>
      </c>
    </row>
    <row r="33" spans="1:19" ht="105">
      <c r="A33" s="3">
        <v>2</v>
      </c>
      <c r="B33" s="3" t="s">
        <v>210</v>
      </c>
      <c r="C33" s="4" t="s">
        <v>211</v>
      </c>
      <c r="D33" s="4" t="s">
        <v>212</v>
      </c>
      <c r="E33" s="43" t="s">
        <v>238</v>
      </c>
      <c r="F33" s="43">
        <f>IF(E33="Нет", 0, IF(E33="Да", A33, 0))</f>
        <v>2</v>
      </c>
      <c r="G33" s="99"/>
      <c r="H33" s="43" t="s">
        <v>237</v>
      </c>
      <c r="I33" s="43">
        <f>IF(H33="Нет", 0, IF(H33="Да", A33, 0))</f>
        <v>0</v>
      </c>
      <c r="K33" s="3">
        <v>2</v>
      </c>
      <c r="L33" s="3" t="s">
        <v>7</v>
      </c>
      <c r="M33" s="4" t="s">
        <v>8</v>
      </c>
      <c r="N33" s="4" t="s">
        <v>9</v>
      </c>
      <c r="O33" s="45" t="s">
        <v>237</v>
      </c>
      <c r="P33" s="43">
        <f>IF(O33="Нет", 0, IF(O33="Да", K33, 0))</f>
        <v>0</v>
      </c>
      <c r="Q33" s="99"/>
      <c r="R33" s="45" t="s">
        <v>237</v>
      </c>
      <c r="S33" s="43">
        <f>IF(R33="Нет", 0, IF(R33="Да", K33, 0))</f>
        <v>0</v>
      </c>
    </row>
    <row r="34" spans="1:19" ht="105">
      <c r="A34" s="3">
        <v>3</v>
      </c>
      <c r="B34" s="3" t="s">
        <v>213</v>
      </c>
      <c r="C34" s="4" t="s">
        <v>214</v>
      </c>
      <c r="D34" s="4" t="s">
        <v>215</v>
      </c>
      <c r="E34" s="43" t="s">
        <v>237</v>
      </c>
      <c r="F34" s="43">
        <f>IF(E34="Нет", 0, IF(E34="Да", A34, 0))</f>
        <v>0</v>
      </c>
      <c r="G34" s="99"/>
      <c r="H34" s="43" t="s">
        <v>237</v>
      </c>
      <c r="I34" s="43">
        <f>IF(H34="Нет", 0, IF(H34="Да", A34, 0))</f>
        <v>0</v>
      </c>
      <c r="K34" s="3">
        <v>3</v>
      </c>
      <c r="L34" s="4" t="s">
        <v>17</v>
      </c>
      <c r="M34" s="4" t="s">
        <v>10</v>
      </c>
      <c r="N34" s="4" t="s">
        <v>11</v>
      </c>
      <c r="O34" s="45" t="s">
        <v>237</v>
      </c>
      <c r="P34" s="43">
        <f>IF(O34="Нет", 0, IF(O34="Да", K34, 0))</f>
        <v>0</v>
      </c>
      <c r="Q34" s="99"/>
      <c r="R34" s="45" t="s">
        <v>237</v>
      </c>
      <c r="S34" s="43">
        <f>IF(R34="Нет", 0, IF(R34="Да", K34, 0))</f>
        <v>0</v>
      </c>
    </row>
    <row r="35" spans="1:19" ht="120">
      <c r="A35" s="3">
        <v>4</v>
      </c>
      <c r="B35" s="3" t="s">
        <v>216</v>
      </c>
      <c r="C35" s="4" t="s">
        <v>217</v>
      </c>
      <c r="D35" s="4" t="s">
        <v>218</v>
      </c>
      <c r="E35" s="43" t="s">
        <v>237</v>
      </c>
      <c r="F35" s="43">
        <f>IF(E35="Нет", 0, IF(E35="Да", A35, 0))</f>
        <v>0</v>
      </c>
      <c r="G35" s="99"/>
      <c r="H35" s="43" t="s">
        <v>237</v>
      </c>
      <c r="I35" s="43">
        <f>IF(H35="Нет", 0, IF(H35="Да", A35, 0))</f>
        <v>0</v>
      </c>
      <c r="K35" s="3">
        <v>4</v>
      </c>
      <c r="L35" s="3" t="s">
        <v>12</v>
      </c>
      <c r="M35" s="4" t="s">
        <v>13</v>
      </c>
      <c r="N35" s="4" t="s">
        <v>14</v>
      </c>
      <c r="O35" s="45" t="s">
        <v>237</v>
      </c>
      <c r="P35" s="43">
        <f>IF(O35="Нет", 0, IF(O35="Да", K35, 0))</f>
        <v>0</v>
      </c>
      <c r="Q35" s="99"/>
      <c r="R35" s="45" t="s">
        <v>237</v>
      </c>
      <c r="S35" s="43">
        <f>IF(R35="Нет", 0, IF(R35="Да", K35, 0))</f>
        <v>0</v>
      </c>
    </row>
    <row r="36" spans="1:19" ht="135">
      <c r="A36" s="3">
        <v>5</v>
      </c>
      <c r="B36" s="3" t="s">
        <v>219</v>
      </c>
      <c r="C36" s="4" t="s">
        <v>220</v>
      </c>
      <c r="D36" s="4" t="s">
        <v>221</v>
      </c>
      <c r="E36" s="43" t="s">
        <v>237</v>
      </c>
      <c r="F36" s="43">
        <f>IF(E36="Нет", 0, IF(E36="Да", A36, 0))</f>
        <v>0</v>
      </c>
      <c r="G36" s="100"/>
      <c r="H36" s="43" t="s">
        <v>237</v>
      </c>
      <c r="I36" s="43">
        <f>IF(H36="Нет", 0, IF(H36="Да", A36, 0))</f>
        <v>0</v>
      </c>
      <c r="K36" s="3">
        <v>5</v>
      </c>
      <c r="L36" s="3" t="s">
        <v>15</v>
      </c>
      <c r="M36" s="4" t="s">
        <v>16</v>
      </c>
      <c r="N36" s="4" t="s">
        <v>18</v>
      </c>
      <c r="O36" s="45" t="s">
        <v>238</v>
      </c>
      <c r="P36" s="43">
        <f>IF(O36="Нет", 0, IF(O36="Да", K36, 0))</f>
        <v>5</v>
      </c>
      <c r="Q36" s="100"/>
      <c r="R36" s="45" t="s">
        <v>237</v>
      </c>
      <c r="S36" s="43">
        <f>IF(R36="Нет", 0, IF(R36="Да", K36, 0))</f>
        <v>0</v>
      </c>
    </row>
    <row r="39" spans="1:19" ht="45.6" customHeight="1" thickBot="1">
      <c r="A39" s="46" t="s">
        <v>235</v>
      </c>
      <c r="B39" s="101" t="s">
        <v>303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49"/>
      <c r="P39" s="49"/>
      <c r="Q39" s="49"/>
      <c r="R39" s="49"/>
      <c r="S39" s="49"/>
    </row>
    <row r="40" spans="1:19" ht="21.75" thickBot="1">
      <c r="A40" s="62" t="s">
        <v>236</v>
      </c>
      <c r="D40" s="59" t="s">
        <v>238</v>
      </c>
      <c r="E40" s="1"/>
      <c r="F40" s="52">
        <f>SUM(F43:F47)</f>
        <v>4</v>
      </c>
      <c r="G40" s="1"/>
      <c r="H40" s="1"/>
      <c r="I40" s="52">
        <f>SUM(I43:I47)</f>
        <v>1</v>
      </c>
      <c r="J40" s="1"/>
      <c r="K40" s="1"/>
      <c r="L40" s="1"/>
      <c r="M40" s="1"/>
      <c r="N40" s="1"/>
      <c r="O40" s="1"/>
      <c r="P40" s="52">
        <f>SUM(P43:P47)</f>
        <v>3</v>
      </c>
      <c r="Q40" s="1"/>
      <c r="R40" s="1"/>
      <c r="S40" s="52">
        <f>SUM(S43:S47)</f>
        <v>1</v>
      </c>
    </row>
    <row r="41" spans="1:19" ht="15.75">
      <c r="A41" s="51" t="s">
        <v>239</v>
      </c>
      <c r="K41" s="51" t="s">
        <v>240</v>
      </c>
    </row>
    <row r="42" spans="1:19" ht="25.5">
      <c r="A42" s="54" t="s">
        <v>0</v>
      </c>
      <c r="B42" s="55" t="s">
        <v>204</v>
      </c>
      <c r="C42" s="54" t="s">
        <v>205</v>
      </c>
      <c r="D42" s="54" t="s">
        <v>206</v>
      </c>
      <c r="E42" s="58" t="s">
        <v>241</v>
      </c>
      <c r="F42" s="58" t="s">
        <v>243</v>
      </c>
      <c r="G42" s="58" t="s">
        <v>242</v>
      </c>
      <c r="H42" s="58" t="s">
        <v>241</v>
      </c>
      <c r="I42" s="58" t="s">
        <v>244</v>
      </c>
      <c r="J42" s="57"/>
      <c r="K42" s="54" t="s">
        <v>0</v>
      </c>
      <c r="L42" s="54" t="s">
        <v>1</v>
      </c>
      <c r="M42" s="55" t="s">
        <v>2</v>
      </c>
      <c r="N42" s="54" t="s">
        <v>3</v>
      </c>
      <c r="O42" s="58" t="s">
        <v>241</v>
      </c>
      <c r="P42" s="56" t="s">
        <v>240</v>
      </c>
      <c r="Q42" s="58" t="s">
        <v>242</v>
      </c>
      <c r="R42" s="58" t="s">
        <v>241</v>
      </c>
      <c r="S42" s="58" t="str">
        <f>$S$31</f>
        <v>Итоговая вероятность</v>
      </c>
    </row>
    <row r="43" spans="1:19" ht="135">
      <c r="A43" s="3">
        <v>1</v>
      </c>
      <c r="B43" s="3" t="s">
        <v>207</v>
      </c>
      <c r="C43" s="4" t="s">
        <v>208</v>
      </c>
      <c r="D43" s="4" t="s">
        <v>209</v>
      </c>
      <c r="E43" s="53" t="s">
        <v>237</v>
      </c>
      <c r="F43" s="43">
        <f>IF(E43="Нет", 0, IF(E43="Да", A43, 0))</f>
        <v>0</v>
      </c>
      <c r="G43" s="98" t="s">
        <v>289</v>
      </c>
      <c r="H43" s="53" t="s">
        <v>238</v>
      </c>
      <c r="I43" s="43">
        <f>IF(H43="Нет", 0, IF(H43="Да", A43, 0))</f>
        <v>1</v>
      </c>
      <c r="K43" s="3">
        <v>1</v>
      </c>
      <c r="L43" s="3" t="s">
        <v>4</v>
      </c>
      <c r="M43" s="4" t="s">
        <v>5</v>
      </c>
      <c r="N43" s="4" t="s">
        <v>6</v>
      </c>
      <c r="O43" s="45" t="s">
        <v>237</v>
      </c>
      <c r="P43" s="43">
        <f>IF(O43="Нет",0,IF(O43="Да",K43,0))</f>
        <v>0</v>
      </c>
      <c r="Q43" s="98" t="str">
        <f>G43</f>
        <v xml:space="preserve"> ДПД Предприятия необходимо в рабочем порядке проработать вышеуказанный вопрос с профильным подразделением Комитета санитарно-эпидемиологического контроля (далее-КСЭК МЗ РК) с предоставлением доступа к информационным системам Предприятия для проверки Департаментами предоставляемых протоколов исследовании, выданных филиалами Предприятия.         </v>
      </c>
      <c r="R43" s="45" t="s">
        <v>238</v>
      </c>
      <c r="S43" s="43">
        <f>IF(R43="Нет",0,IF(R43="Да",K43,0))</f>
        <v>1</v>
      </c>
    </row>
    <row r="44" spans="1:19" ht="105">
      <c r="A44" s="3">
        <v>2</v>
      </c>
      <c r="B44" s="3" t="s">
        <v>210</v>
      </c>
      <c r="C44" s="4" t="s">
        <v>211</v>
      </c>
      <c r="D44" s="4" t="s">
        <v>212</v>
      </c>
      <c r="E44" s="43" t="s">
        <v>237</v>
      </c>
      <c r="F44" s="43">
        <f>IF(E44="Нет", 0, IF(E44="Да", A44, 0))</f>
        <v>0</v>
      </c>
      <c r="G44" s="99"/>
      <c r="H44" s="43" t="s">
        <v>237</v>
      </c>
      <c r="I44" s="43">
        <f>IF(H44="Нет", 0, IF(H44="Да", A44, 0))</f>
        <v>0</v>
      </c>
      <c r="K44" s="3">
        <v>2</v>
      </c>
      <c r="L44" s="3" t="s">
        <v>7</v>
      </c>
      <c r="M44" s="4" t="s">
        <v>8</v>
      </c>
      <c r="N44" s="4" t="s">
        <v>9</v>
      </c>
      <c r="O44" s="45" t="s">
        <v>237</v>
      </c>
      <c r="P44" s="43">
        <f>IF(O44="Нет", 0, IF(O44="Да", K44, 0))</f>
        <v>0</v>
      </c>
      <c r="Q44" s="99"/>
      <c r="R44" s="45" t="s">
        <v>237</v>
      </c>
      <c r="S44" s="43">
        <f>IF(R44="Нет", 0, IF(R44="Да", K44, 0))</f>
        <v>0</v>
      </c>
    </row>
    <row r="45" spans="1:19" ht="105">
      <c r="A45" s="3">
        <v>3</v>
      </c>
      <c r="B45" s="3" t="s">
        <v>213</v>
      </c>
      <c r="C45" s="4" t="s">
        <v>214</v>
      </c>
      <c r="D45" s="4" t="s">
        <v>215</v>
      </c>
      <c r="E45" s="43" t="s">
        <v>237</v>
      </c>
      <c r="F45" s="43">
        <f>IF(E45="Нет", 0, IF(E45="Да", A45, 0))</f>
        <v>0</v>
      </c>
      <c r="G45" s="99"/>
      <c r="H45" s="43" t="s">
        <v>237</v>
      </c>
      <c r="I45" s="43">
        <f>IF(H45="Нет", 0, IF(H45="Да", A45, 0))</f>
        <v>0</v>
      </c>
      <c r="K45" s="3">
        <v>3</v>
      </c>
      <c r="L45" s="4" t="s">
        <v>17</v>
      </c>
      <c r="M45" s="4" t="s">
        <v>10</v>
      </c>
      <c r="N45" s="4" t="s">
        <v>11</v>
      </c>
      <c r="O45" s="45" t="s">
        <v>238</v>
      </c>
      <c r="P45" s="43">
        <f>IF(O45="Нет", 0, IF(O45="Да", K45, 0))</f>
        <v>3</v>
      </c>
      <c r="Q45" s="99"/>
      <c r="R45" s="45" t="s">
        <v>237</v>
      </c>
      <c r="S45" s="43">
        <f>IF(R45="Нет", 0, IF(R45="Да", K45, 0))</f>
        <v>0</v>
      </c>
    </row>
    <row r="46" spans="1:19" ht="120">
      <c r="A46" s="3">
        <v>4</v>
      </c>
      <c r="B46" s="3" t="s">
        <v>216</v>
      </c>
      <c r="C46" s="4" t="s">
        <v>217</v>
      </c>
      <c r="D46" s="4" t="s">
        <v>218</v>
      </c>
      <c r="E46" s="43" t="s">
        <v>238</v>
      </c>
      <c r="F46" s="43">
        <f>IF(E46="Нет", 0, IF(E46="Да", A46, 0))</f>
        <v>4</v>
      </c>
      <c r="G46" s="99"/>
      <c r="H46" s="43" t="s">
        <v>237</v>
      </c>
      <c r="I46" s="43">
        <f>IF(H46="Нет", 0, IF(H46="Да", A46, 0))</f>
        <v>0</v>
      </c>
      <c r="K46" s="3">
        <v>4</v>
      </c>
      <c r="L46" s="3" t="s">
        <v>12</v>
      </c>
      <c r="M46" s="4" t="s">
        <v>13</v>
      </c>
      <c r="N46" s="4" t="s">
        <v>14</v>
      </c>
      <c r="O46" s="45" t="s">
        <v>237</v>
      </c>
      <c r="P46" s="43">
        <f>IF(O46="Нет", 0, IF(O46="Да", K46, 0))</f>
        <v>0</v>
      </c>
      <c r="Q46" s="99"/>
      <c r="R46" s="45" t="s">
        <v>237</v>
      </c>
      <c r="S46" s="43">
        <f>IF(R46="Нет", 0, IF(R46="Да", K46, 0))</f>
        <v>0</v>
      </c>
    </row>
    <row r="47" spans="1:19" ht="135">
      <c r="A47" s="3">
        <v>5</v>
      </c>
      <c r="B47" s="3" t="s">
        <v>219</v>
      </c>
      <c r="C47" s="4" t="s">
        <v>220</v>
      </c>
      <c r="D47" s="4" t="s">
        <v>221</v>
      </c>
      <c r="E47" s="43" t="s">
        <v>237</v>
      </c>
      <c r="F47" s="44">
        <f>IF(E47="Нет", 0, IF(E47="Да", A47, 0))</f>
        <v>0</v>
      </c>
      <c r="G47" s="100"/>
      <c r="H47" s="43" t="s">
        <v>237</v>
      </c>
      <c r="I47" s="44">
        <f>IF(H47="Нет", 0, IF(H47="Да", A47, 0))</f>
        <v>0</v>
      </c>
      <c r="K47" s="3">
        <v>5</v>
      </c>
      <c r="L47" s="3" t="s">
        <v>15</v>
      </c>
      <c r="M47" s="4" t="s">
        <v>16</v>
      </c>
      <c r="N47" s="4" t="s">
        <v>18</v>
      </c>
      <c r="O47" s="45" t="s">
        <v>237</v>
      </c>
      <c r="P47" s="44">
        <f>IF(O47="Нет", 0, IF(O47="Да", K47, 0))</f>
        <v>0</v>
      </c>
      <c r="Q47" s="100"/>
      <c r="R47" s="45" t="s">
        <v>237</v>
      </c>
      <c r="S47" s="44">
        <f>IF(R47="Нет", 0, IF(R47="Да", K47, 0))</f>
        <v>0</v>
      </c>
    </row>
    <row r="51" spans="1:19" ht="19.5" thickBot="1">
      <c r="A51" s="46" t="s">
        <v>235</v>
      </c>
      <c r="B51" s="47" t="s">
        <v>304</v>
      </c>
      <c r="C51" s="47"/>
      <c r="D51" s="47"/>
      <c r="E51" s="48"/>
      <c r="F51" s="48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</row>
    <row r="52" spans="1:19" ht="21.75" thickBot="1">
      <c r="A52" s="62" t="s">
        <v>236</v>
      </c>
      <c r="D52" s="59" t="s">
        <v>238</v>
      </c>
      <c r="E52" s="1"/>
      <c r="F52" s="52">
        <f>SUM(F55:F59)</f>
        <v>3</v>
      </c>
      <c r="G52" s="1"/>
      <c r="H52" s="1"/>
      <c r="I52" s="52">
        <f>SUM(I55:I59)</f>
        <v>1</v>
      </c>
      <c r="J52" s="1"/>
      <c r="K52" s="1"/>
      <c r="L52" s="1"/>
      <c r="M52" s="1"/>
      <c r="N52" s="1"/>
      <c r="O52" s="1"/>
      <c r="P52" s="52">
        <f>SUM(P55:P59)</f>
        <v>3</v>
      </c>
      <c r="Q52" s="1"/>
      <c r="R52" s="1"/>
      <c r="S52" s="52">
        <f>SUM(S55:S59)</f>
        <v>1</v>
      </c>
    </row>
    <row r="53" spans="1:19" ht="15.75">
      <c r="A53" s="51" t="s">
        <v>239</v>
      </c>
      <c r="K53" s="51" t="s">
        <v>240</v>
      </c>
    </row>
    <row r="54" spans="1:19" ht="25.5">
      <c r="A54" s="54" t="s">
        <v>0</v>
      </c>
      <c r="B54" s="55" t="s">
        <v>204</v>
      </c>
      <c r="C54" s="54" t="s">
        <v>205</v>
      </c>
      <c r="D54" s="54" t="s">
        <v>206</v>
      </c>
      <c r="E54" s="58" t="s">
        <v>241</v>
      </c>
      <c r="F54" s="58" t="s">
        <v>243</v>
      </c>
      <c r="G54" s="58" t="s">
        <v>242</v>
      </c>
      <c r="H54" s="58" t="s">
        <v>241</v>
      </c>
      <c r="I54" s="58" t="s">
        <v>244</v>
      </c>
      <c r="J54" s="57"/>
      <c r="K54" s="54" t="s">
        <v>0</v>
      </c>
      <c r="L54" s="54" t="s">
        <v>1</v>
      </c>
      <c r="M54" s="55" t="s">
        <v>2</v>
      </c>
      <c r="N54" s="54" t="s">
        <v>3</v>
      </c>
      <c r="O54" s="58" t="s">
        <v>241</v>
      </c>
      <c r="P54" s="56" t="s">
        <v>240</v>
      </c>
      <c r="Q54" s="58" t="s">
        <v>242</v>
      </c>
      <c r="R54" s="58" t="s">
        <v>241</v>
      </c>
      <c r="S54" s="58" t="str">
        <f>$S$31</f>
        <v>Итоговая вероятность</v>
      </c>
    </row>
    <row r="55" spans="1:19" ht="135">
      <c r="A55" s="3">
        <v>1</v>
      </c>
      <c r="B55" s="3" t="s">
        <v>207</v>
      </c>
      <c r="C55" s="4" t="s">
        <v>208</v>
      </c>
      <c r="D55" s="4" t="s">
        <v>209</v>
      </c>
      <c r="E55" s="53" t="s">
        <v>237</v>
      </c>
      <c r="F55" s="43">
        <f>IF(E55="Нет", 0, IF(E55="Да", A55, 0))</f>
        <v>0</v>
      </c>
      <c r="G55" s="98" t="s">
        <v>287</v>
      </c>
      <c r="H55" s="53" t="s">
        <v>238</v>
      </c>
      <c r="I55" s="43">
        <f>IF(H55="Нет", 0, IF(H55="Да", A55, 0))</f>
        <v>1</v>
      </c>
      <c r="K55" s="3">
        <v>1</v>
      </c>
      <c r="L55" s="3" t="s">
        <v>4</v>
      </c>
      <c r="M55" s="4" t="s">
        <v>5</v>
      </c>
      <c r="N55" s="4" t="s">
        <v>6</v>
      </c>
      <c r="O55" s="45" t="s">
        <v>237</v>
      </c>
      <c r="P55" s="43">
        <f>IF(O55="Нет",0,IF(O55="Да",K55,0))</f>
        <v>0</v>
      </c>
      <c r="Q55" s="98" t="s">
        <v>288</v>
      </c>
      <c r="R55" s="45" t="s">
        <v>238</v>
      </c>
      <c r="S55" s="43">
        <f>IF(R55="Нет",0,IF(R55="Да",K55,0))</f>
        <v>1</v>
      </c>
    </row>
    <row r="56" spans="1:19" ht="105">
      <c r="A56" s="3">
        <v>2</v>
      </c>
      <c r="B56" s="3" t="s">
        <v>210</v>
      </c>
      <c r="C56" s="4" t="s">
        <v>211</v>
      </c>
      <c r="D56" s="4" t="s">
        <v>212</v>
      </c>
      <c r="E56" s="43" t="s">
        <v>237</v>
      </c>
      <c r="F56" s="43">
        <f>IF(E56="Нет", 0, IF(E56="Да", A56, 0))</f>
        <v>0</v>
      </c>
      <c r="G56" s="99"/>
      <c r="H56" s="43" t="s">
        <v>237</v>
      </c>
      <c r="I56" s="43">
        <f>IF(H56="Нет", 0, IF(H56="Да", A56, 0))</f>
        <v>0</v>
      </c>
      <c r="K56" s="3">
        <v>2</v>
      </c>
      <c r="L56" s="3" t="s">
        <v>7</v>
      </c>
      <c r="M56" s="4" t="s">
        <v>8</v>
      </c>
      <c r="N56" s="4" t="s">
        <v>9</v>
      </c>
      <c r="O56" s="45" t="s">
        <v>237</v>
      </c>
      <c r="P56" s="43">
        <f>IF(O56="Нет", 0, IF(O56="Да", K56, 0))</f>
        <v>0</v>
      </c>
      <c r="Q56" s="99"/>
      <c r="R56" s="45" t="s">
        <v>237</v>
      </c>
      <c r="S56" s="43">
        <f>IF(R56="Нет", 0, IF(R56="Да", K56, 0))</f>
        <v>0</v>
      </c>
    </row>
    <row r="57" spans="1:19" ht="105">
      <c r="A57" s="3">
        <v>3</v>
      </c>
      <c r="B57" s="3" t="s">
        <v>213</v>
      </c>
      <c r="C57" s="4" t="s">
        <v>214</v>
      </c>
      <c r="D57" s="4" t="s">
        <v>215</v>
      </c>
      <c r="E57" s="43" t="s">
        <v>238</v>
      </c>
      <c r="F57" s="43">
        <f>IF(E57="Нет", 0, IF(E57="Да", A57, 0))</f>
        <v>3</v>
      </c>
      <c r="G57" s="99"/>
      <c r="H57" s="43" t="s">
        <v>237</v>
      </c>
      <c r="I57" s="43">
        <f>IF(H57="Нет", 0, IF(H57="Да", A57, 0))</f>
        <v>0</v>
      </c>
      <c r="K57" s="3">
        <v>3</v>
      </c>
      <c r="L57" s="4" t="s">
        <v>17</v>
      </c>
      <c r="M57" s="4" t="s">
        <v>10</v>
      </c>
      <c r="N57" s="4" t="s">
        <v>11</v>
      </c>
      <c r="O57" s="45" t="s">
        <v>238</v>
      </c>
      <c r="P57" s="43">
        <f>IF(O57="Нет", 0, IF(O57="Да", K57, 0))</f>
        <v>3</v>
      </c>
      <c r="Q57" s="99"/>
      <c r="R57" s="45" t="s">
        <v>237</v>
      </c>
      <c r="S57" s="43">
        <f>IF(R57="Нет", 0, IF(R57="Да", K57, 0))</f>
        <v>0</v>
      </c>
    </row>
    <row r="58" spans="1:19" ht="120">
      <c r="A58" s="3">
        <v>4</v>
      </c>
      <c r="B58" s="3" t="s">
        <v>216</v>
      </c>
      <c r="C58" s="4" t="s">
        <v>217</v>
      </c>
      <c r="D58" s="4" t="s">
        <v>218</v>
      </c>
      <c r="E58" s="43" t="s">
        <v>237</v>
      </c>
      <c r="F58" s="43">
        <f>IF(E58="Нет", 0, IF(E58="Да", A58, 0))</f>
        <v>0</v>
      </c>
      <c r="G58" s="99"/>
      <c r="H58" s="43" t="s">
        <v>237</v>
      </c>
      <c r="I58" s="43">
        <f>IF(H58="Нет", 0, IF(H58="Да", A58, 0))</f>
        <v>0</v>
      </c>
      <c r="K58" s="3">
        <v>4</v>
      </c>
      <c r="L58" s="3" t="s">
        <v>12</v>
      </c>
      <c r="M58" s="4" t="s">
        <v>13</v>
      </c>
      <c r="N58" s="4" t="s">
        <v>14</v>
      </c>
      <c r="O58" s="45" t="s">
        <v>237</v>
      </c>
      <c r="P58" s="43">
        <f>IF(O58="Нет", 0, IF(O58="Да", K58, 0))</f>
        <v>0</v>
      </c>
      <c r="Q58" s="99"/>
      <c r="R58" s="45" t="s">
        <v>237</v>
      </c>
      <c r="S58" s="43">
        <f>IF(R58="Нет", 0, IF(R58="Да", K58, 0))</f>
        <v>0</v>
      </c>
    </row>
    <row r="59" spans="1:19" ht="135">
      <c r="A59" s="3">
        <v>5</v>
      </c>
      <c r="B59" s="3" t="s">
        <v>219</v>
      </c>
      <c r="C59" s="4" t="s">
        <v>220</v>
      </c>
      <c r="D59" s="4" t="s">
        <v>221</v>
      </c>
      <c r="E59" s="43" t="s">
        <v>237</v>
      </c>
      <c r="F59" s="44">
        <f>IF(E59="Нет", 0, IF(E59="Да", A59, 0))</f>
        <v>0</v>
      </c>
      <c r="G59" s="100"/>
      <c r="H59" s="43" t="s">
        <v>237</v>
      </c>
      <c r="I59" s="44">
        <f>IF(H59="Нет", 0, IF(H59="Да", A59, 0))</f>
        <v>0</v>
      </c>
      <c r="K59" s="3">
        <v>5</v>
      </c>
      <c r="L59" s="3" t="s">
        <v>15</v>
      </c>
      <c r="M59" s="4" t="s">
        <v>16</v>
      </c>
      <c r="N59" s="4" t="s">
        <v>18</v>
      </c>
      <c r="O59" s="45" t="s">
        <v>237</v>
      </c>
      <c r="P59" s="44">
        <f>IF(O59="Нет", 0, IF(O59="Да", K59, 0))</f>
        <v>0</v>
      </c>
      <c r="Q59" s="100"/>
      <c r="R59" s="45" t="s">
        <v>237</v>
      </c>
      <c r="S59" s="44">
        <f>IF(R59="Нет", 0, IF(R59="Да", K59, 0))</f>
        <v>0</v>
      </c>
    </row>
    <row r="63" spans="1:19" ht="19.5" thickBot="1">
      <c r="A63" s="46" t="s">
        <v>235</v>
      </c>
      <c r="B63" s="47" t="s">
        <v>305</v>
      </c>
      <c r="C63" s="47"/>
      <c r="D63" s="47"/>
      <c r="E63" s="48"/>
      <c r="F63" s="48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</row>
    <row r="64" spans="1:19" ht="21.75" thickBot="1">
      <c r="A64" s="62" t="s">
        <v>236</v>
      </c>
      <c r="D64" s="59" t="s">
        <v>238</v>
      </c>
      <c r="E64" s="1"/>
      <c r="F64" s="52">
        <f>SUM(F67:F71)</f>
        <v>3</v>
      </c>
      <c r="G64" s="1"/>
      <c r="H64" s="1"/>
      <c r="I64" s="52">
        <f>SUM(I67:I71)</f>
        <v>1</v>
      </c>
      <c r="J64" s="1"/>
      <c r="K64" s="1"/>
      <c r="L64" s="1"/>
      <c r="M64" s="1"/>
      <c r="N64" s="1"/>
      <c r="O64" s="1"/>
      <c r="P64" s="52">
        <f>SUM(P67:P71)</f>
        <v>4</v>
      </c>
      <c r="Q64" s="1"/>
      <c r="R64" s="1"/>
      <c r="S64" s="52">
        <f>SUM(S67:S71)</f>
        <v>1</v>
      </c>
    </row>
    <row r="65" spans="1:19" ht="15.75">
      <c r="A65" s="51" t="s">
        <v>239</v>
      </c>
      <c r="K65" s="51" t="s">
        <v>240</v>
      </c>
    </row>
    <row r="66" spans="1:19" ht="25.5">
      <c r="A66" s="54" t="s">
        <v>0</v>
      </c>
      <c r="B66" s="55" t="s">
        <v>204</v>
      </c>
      <c r="C66" s="54" t="s">
        <v>205</v>
      </c>
      <c r="D66" s="54" t="s">
        <v>206</v>
      </c>
      <c r="E66" s="58" t="s">
        <v>241</v>
      </c>
      <c r="F66" s="58" t="s">
        <v>243</v>
      </c>
      <c r="G66" s="58" t="s">
        <v>242</v>
      </c>
      <c r="H66" s="58" t="s">
        <v>241</v>
      </c>
      <c r="I66" s="58" t="s">
        <v>244</v>
      </c>
      <c r="J66" s="57"/>
      <c r="K66" s="54" t="s">
        <v>0</v>
      </c>
      <c r="L66" s="54" t="s">
        <v>1</v>
      </c>
      <c r="M66" s="55" t="s">
        <v>2</v>
      </c>
      <c r="N66" s="54" t="s">
        <v>3</v>
      </c>
      <c r="O66" s="58" t="s">
        <v>241</v>
      </c>
      <c r="P66" s="56" t="s">
        <v>240</v>
      </c>
      <c r="Q66" s="58" t="s">
        <v>242</v>
      </c>
      <c r="R66" s="58" t="s">
        <v>241</v>
      </c>
      <c r="S66" s="58" t="str">
        <f>$S$31</f>
        <v>Итоговая вероятность</v>
      </c>
    </row>
    <row r="67" spans="1:19" ht="135">
      <c r="A67" s="3">
        <v>1</v>
      </c>
      <c r="B67" s="3" t="s">
        <v>207</v>
      </c>
      <c r="C67" s="4" t="s">
        <v>208</v>
      </c>
      <c r="D67" s="4" t="s">
        <v>209</v>
      </c>
      <c r="E67" s="53" t="s">
        <v>237</v>
      </c>
      <c r="F67" s="43">
        <f>IF(E67="Нет", 0, IF(E67="Да", A67, 0))</f>
        <v>0</v>
      </c>
      <c r="G67" s="98" t="s">
        <v>290</v>
      </c>
      <c r="H67" s="53" t="s">
        <v>238</v>
      </c>
      <c r="I67" s="43">
        <f>IF(H67="Нет", 0, IF(H67="Да", A67, 0))</f>
        <v>1</v>
      </c>
      <c r="K67" s="3">
        <v>1</v>
      </c>
      <c r="L67" s="3" t="s">
        <v>4</v>
      </c>
      <c r="M67" s="4" t="s">
        <v>5</v>
      </c>
      <c r="N67" s="4" t="s">
        <v>6</v>
      </c>
      <c r="O67" s="45" t="s">
        <v>237</v>
      </c>
      <c r="P67" s="43">
        <f>IF(O67="Нет",0,IF(O67="Да",K67,0))</f>
        <v>0</v>
      </c>
      <c r="Q67" s="98" t="s">
        <v>290</v>
      </c>
      <c r="R67" s="45" t="s">
        <v>238</v>
      </c>
      <c r="S67" s="43">
        <f>IF(R67="Нет",0,IF(R67="Да",K67,0))</f>
        <v>1</v>
      </c>
    </row>
    <row r="68" spans="1:19" ht="105">
      <c r="A68" s="3">
        <v>2</v>
      </c>
      <c r="B68" s="3" t="s">
        <v>210</v>
      </c>
      <c r="C68" s="4" t="s">
        <v>211</v>
      </c>
      <c r="D68" s="4" t="s">
        <v>212</v>
      </c>
      <c r="E68" s="43" t="s">
        <v>237</v>
      </c>
      <c r="F68" s="43">
        <f>IF(E68="Нет", 0, IF(E68="Да", A68, 0))</f>
        <v>0</v>
      </c>
      <c r="G68" s="99"/>
      <c r="H68" s="43" t="s">
        <v>237</v>
      </c>
      <c r="I68" s="43">
        <f>IF(H68="Нет", 0, IF(H68="Да", A68, 0))</f>
        <v>0</v>
      </c>
      <c r="K68" s="3">
        <v>2</v>
      </c>
      <c r="L68" s="3" t="s">
        <v>7</v>
      </c>
      <c r="M68" s="4" t="s">
        <v>8</v>
      </c>
      <c r="N68" s="4" t="s">
        <v>9</v>
      </c>
      <c r="O68" s="45" t="s">
        <v>237</v>
      </c>
      <c r="P68" s="43">
        <f>IF(O68="Нет", 0, IF(O68="Да", K68, 0))</f>
        <v>0</v>
      </c>
      <c r="Q68" s="99"/>
      <c r="R68" s="45" t="s">
        <v>237</v>
      </c>
      <c r="S68" s="43">
        <f>IF(R68="Нет", 0, IF(R68="Да", K68, 0))</f>
        <v>0</v>
      </c>
    </row>
    <row r="69" spans="1:19" ht="105">
      <c r="A69" s="3">
        <v>3</v>
      </c>
      <c r="B69" s="3" t="s">
        <v>213</v>
      </c>
      <c r="C69" s="4" t="s">
        <v>214</v>
      </c>
      <c r="D69" s="4" t="s">
        <v>215</v>
      </c>
      <c r="E69" s="43" t="s">
        <v>238</v>
      </c>
      <c r="F69" s="43">
        <f>IF(E69="Нет", 0, IF(E69="Да", A69, 0))</f>
        <v>3</v>
      </c>
      <c r="G69" s="99"/>
      <c r="H69" s="43" t="s">
        <v>237</v>
      </c>
      <c r="I69" s="43">
        <f>IF(H69="Нет", 0, IF(H69="Да", A69, 0))</f>
        <v>0</v>
      </c>
      <c r="K69" s="3">
        <v>3</v>
      </c>
      <c r="L69" s="4" t="s">
        <v>17</v>
      </c>
      <c r="M69" s="4" t="s">
        <v>10</v>
      </c>
      <c r="N69" s="4" t="s">
        <v>11</v>
      </c>
      <c r="O69" s="45" t="s">
        <v>237</v>
      </c>
      <c r="P69" s="43">
        <f>IF(O69="Нет", 0, IF(O69="Да", K69, 0))</f>
        <v>0</v>
      </c>
      <c r="Q69" s="99"/>
      <c r="R69" s="45" t="s">
        <v>237</v>
      </c>
      <c r="S69" s="43">
        <f>IF(R69="Нет", 0, IF(R69="Да", K69, 0))</f>
        <v>0</v>
      </c>
    </row>
    <row r="70" spans="1:19" ht="120">
      <c r="A70" s="3">
        <v>4</v>
      </c>
      <c r="B70" s="3" t="s">
        <v>216</v>
      </c>
      <c r="C70" s="4" t="s">
        <v>217</v>
      </c>
      <c r="D70" s="4" t="s">
        <v>218</v>
      </c>
      <c r="E70" s="43" t="s">
        <v>237</v>
      </c>
      <c r="F70" s="43">
        <f>IF(E70="Нет", 0, IF(E70="Да", A70, 0))</f>
        <v>0</v>
      </c>
      <c r="G70" s="99"/>
      <c r="H70" s="43" t="s">
        <v>237</v>
      </c>
      <c r="I70" s="43">
        <f>IF(H70="Нет", 0, IF(H70="Да", A70, 0))</f>
        <v>0</v>
      </c>
      <c r="K70" s="3">
        <v>4</v>
      </c>
      <c r="L70" s="3" t="s">
        <v>12</v>
      </c>
      <c r="M70" s="4" t="s">
        <v>13</v>
      </c>
      <c r="N70" s="4" t="s">
        <v>14</v>
      </c>
      <c r="O70" s="45" t="s">
        <v>238</v>
      </c>
      <c r="P70" s="43">
        <f>IF(O70="Нет", 0, IF(O70="Да", K70, 0))</f>
        <v>4</v>
      </c>
      <c r="Q70" s="99"/>
      <c r="R70" s="45" t="s">
        <v>237</v>
      </c>
      <c r="S70" s="43">
        <f>IF(R70="Нет", 0, IF(R70="Да", K70, 0))</f>
        <v>0</v>
      </c>
    </row>
    <row r="71" spans="1:19" ht="135">
      <c r="A71" s="3">
        <v>5</v>
      </c>
      <c r="B71" s="3" t="s">
        <v>219</v>
      </c>
      <c r="C71" s="4" t="s">
        <v>220</v>
      </c>
      <c r="D71" s="4" t="s">
        <v>221</v>
      </c>
      <c r="E71" s="43" t="s">
        <v>237</v>
      </c>
      <c r="F71" s="44">
        <f>IF(E71="Нет", 0, IF(E71="Да", A71, 0))</f>
        <v>0</v>
      </c>
      <c r="G71" s="100"/>
      <c r="H71" s="43" t="s">
        <v>237</v>
      </c>
      <c r="I71" s="44">
        <f>IF(H71="Нет", 0, IF(H71="Да", A71, 0))</f>
        <v>0</v>
      </c>
      <c r="K71" s="3">
        <v>5</v>
      </c>
      <c r="L71" s="3" t="s">
        <v>15</v>
      </c>
      <c r="M71" s="4" t="s">
        <v>16</v>
      </c>
      <c r="N71" s="4" t="s">
        <v>18</v>
      </c>
      <c r="O71" s="45" t="s">
        <v>237</v>
      </c>
      <c r="P71" s="44">
        <f>IF(O71="Нет", 0, IF(O71="Да", K71, 0))</f>
        <v>0</v>
      </c>
      <c r="Q71" s="100"/>
      <c r="R71" s="45" t="s">
        <v>237</v>
      </c>
      <c r="S71" s="44">
        <f>IF(R71="Нет", 0, IF(R71="Да", K71, 0))</f>
        <v>0</v>
      </c>
    </row>
    <row r="75" spans="1:19" ht="19.5" thickBot="1">
      <c r="A75" s="46" t="s">
        <v>235</v>
      </c>
      <c r="B75" s="47" t="s">
        <v>306</v>
      </c>
      <c r="C75" s="47"/>
      <c r="D75" s="47"/>
      <c r="E75" s="48"/>
      <c r="F75" s="48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</row>
    <row r="76" spans="1:19" ht="21.75" thickBot="1">
      <c r="A76" s="62" t="s">
        <v>236</v>
      </c>
      <c r="D76" s="59" t="s">
        <v>238</v>
      </c>
      <c r="E76" s="1"/>
      <c r="F76" s="52">
        <f>SUM(F79:F83)</f>
        <v>3</v>
      </c>
      <c r="G76" s="1"/>
      <c r="H76" s="1"/>
      <c r="I76" s="52">
        <f>SUM(I79:I83)</f>
        <v>1</v>
      </c>
      <c r="J76" s="1"/>
      <c r="K76" s="1"/>
      <c r="L76" s="1"/>
      <c r="M76" s="1"/>
      <c r="N76" s="1"/>
      <c r="O76" s="1"/>
      <c r="P76" s="52">
        <f>SUM(P79:P83)</f>
        <v>4</v>
      </c>
      <c r="Q76" s="1"/>
      <c r="R76" s="1"/>
      <c r="S76" s="52">
        <f>SUM(S79:S83)</f>
        <v>1</v>
      </c>
    </row>
    <row r="77" spans="1:19" ht="15.75">
      <c r="A77" s="51" t="s">
        <v>239</v>
      </c>
      <c r="K77" s="51" t="s">
        <v>240</v>
      </c>
    </row>
    <row r="78" spans="1:19" ht="25.5">
      <c r="A78" s="54" t="s">
        <v>0</v>
      </c>
      <c r="B78" s="55" t="s">
        <v>204</v>
      </c>
      <c r="C78" s="54" t="s">
        <v>205</v>
      </c>
      <c r="D78" s="54" t="s">
        <v>206</v>
      </c>
      <c r="E78" s="58" t="s">
        <v>241</v>
      </c>
      <c r="F78" s="58" t="s">
        <v>243</v>
      </c>
      <c r="G78" s="58" t="s">
        <v>242</v>
      </c>
      <c r="H78" s="58" t="s">
        <v>241</v>
      </c>
      <c r="I78" s="58" t="s">
        <v>244</v>
      </c>
      <c r="J78" s="57"/>
      <c r="K78" s="54" t="s">
        <v>0</v>
      </c>
      <c r="L78" s="54" t="s">
        <v>1</v>
      </c>
      <c r="M78" s="55" t="s">
        <v>2</v>
      </c>
      <c r="N78" s="54" t="s">
        <v>3</v>
      </c>
      <c r="O78" s="58" t="s">
        <v>241</v>
      </c>
      <c r="P78" s="56" t="s">
        <v>240</v>
      </c>
      <c r="Q78" s="58" t="s">
        <v>242</v>
      </c>
      <c r="R78" s="58" t="s">
        <v>241</v>
      </c>
      <c r="S78" s="58" t="s">
        <v>245</v>
      </c>
    </row>
    <row r="79" spans="1:19" ht="135">
      <c r="A79" s="3">
        <v>1</v>
      </c>
      <c r="B79" s="3" t="s">
        <v>207</v>
      </c>
      <c r="C79" s="4" t="s">
        <v>208</v>
      </c>
      <c r="D79" s="4" t="s">
        <v>209</v>
      </c>
      <c r="E79" s="53" t="s">
        <v>237</v>
      </c>
      <c r="F79" s="43">
        <f>IF(E79="Нет", 0, IF(E79="Да", A79, 0))</f>
        <v>0</v>
      </c>
      <c r="G79" s="98" t="s">
        <v>291</v>
      </c>
      <c r="H79" s="53" t="s">
        <v>238</v>
      </c>
      <c r="I79" s="43">
        <f>IF(H79="Нет", 0, IF(H79="Да", A79, 0))</f>
        <v>1</v>
      </c>
      <c r="K79" s="3">
        <v>1</v>
      </c>
      <c r="L79" s="3" t="s">
        <v>4</v>
      </c>
      <c r="M79" s="4" t="s">
        <v>5</v>
      </c>
      <c r="N79" s="4" t="s">
        <v>6</v>
      </c>
      <c r="O79" s="45" t="s">
        <v>237</v>
      </c>
      <c r="P79" s="43">
        <f>IF(O79="Нет",0,IF(O79="Да",K79,0))</f>
        <v>0</v>
      </c>
      <c r="Q79" s="98" t="s">
        <v>292</v>
      </c>
      <c r="R79" s="45" t="s">
        <v>238</v>
      </c>
      <c r="S79" s="43">
        <f>IF(R79="Нет",0,IF(R79="Да",K79,0))</f>
        <v>1</v>
      </c>
    </row>
    <row r="80" spans="1:19" ht="105">
      <c r="A80" s="3">
        <v>2</v>
      </c>
      <c r="B80" s="3" t="s">
        <v>210</v>
      </c>
      <c r="C80" s="4" t="s">
        <v>211</v>
      </c>
      <c r="D80" s="4" t="s">
        <v>212</v>
      </c>
      <c r="E80" s="43" t="s">
        <v>237</v>
      </c>
      <c r="F80" s="43">
        <f>IF(E80="Нет", 0, IF(E80="Да", A80, 0))</f>
        <v>0</v>
      </c>
      <c r="G80" s="99"/>
      <c r="H80" s="43" t="s">
        <v>237</v>
      </c>
      <c r="I80" s="43">
        <f>IF(H80="Нет", 0, IF(H80="Да", A80, 0))</f>
        <v>0</v>
      </c>
      <c r="K80" s="3">
        <v>2</v>
      </c>
      <c r="L80" s="3" t="s">
        <v>7</v>
      </c>
      <c r="M80" s="4" t="s">
        <v>8</v>
      </c>
      <c r="N80" s="4" t="s">
        <v>9</v>
      </c>
      <c r="O80" s="45" t="s">
        <v>237</v>
      </c>
      <c r="P80" s="43">
        <f>IF(O80="Нет", 0, IF(O80="Да", K80, 0))</f>
        <v>0</v>
      </c>
      <c r="Q80" s="99"/>
      <c r="R80" s="45" t="s">
        <v>237</v>
      </c>
      <c r="S80" s="43">
        <f>IF(R80="Нет", 0, IF(R80="Да", K80, 0))</f>
        <v>0</v>
      </c>
    </row>
    <row r="81" spans="1:19" ht="105">
      <c r="A81" s="3">
        <v>3</v>
      </c>
      <c r="B81" s="3" t="s">
        <v>213</v>
      </c>
      <c r="C81" s="4" t="s">
        <v>214</v>
      </c>
      <c r="D81" s="4" t="s">
        <v>215</v>
      </c>
      <c r="E81" s="43" t="s">
        <v>238</v>
      </c>
      <c r="F81" s="43">
        <f>IF(E81="Нет", 0, IF(E81="Да", A81, 0))</f>
        <v>3</v>
      </c>
      <c r="G81" s="99"/>
      <c r="H81" s="43" t="s">
        <v>237</v>
      </c>
      <c r="I81" s="43">
        <f>IF(H81="Нет", 0, IF(H81="Да", A81, 0))</f>
        <v>0</v>
      </c>
      <c r="K81" s="3">
        <v>3</v>
      </c>
      <c r="L81" s="4" t="s">
        <v>17</v>
      </c>
      <c r="M81" s="4" t="s">
        <v>10</v>
      </c>
      <c r="N81" s="4" t="s">
        <v>11</v>
      </c>
      <c r="O81" s="45" t="s">
        <v>237</v>
      </c>
      <c r="P81" s="43">
        <f>IF(O81="Нет", 0, IF(O81="Да", K81, 0))</f>
        <v>0</v>
      </c>
      <c r="Q81" s="99"/>
      <c r="R81" s="45" t="s">
        <v>237</v>
      </c>
      <c r="S81" s="43">
        <f>IF(R81="Нет", 0, IF(R81="Да", K81, 0))</f>
        <v>0</v>
      </c>
    </row>
    <row r="82" spans="1:19" ht="120">
      <c r="A82" s="3">
        <v>4</v>
      </c>
      <c r="B82" s="3" t="s">
        <v>216</v>
      </c>
      <c r="C82" s="4" t="s">
        <v>217</v>
      </c>
      <c r="D82" s="4" t="s">
        <v>218</v>
      </c>
      <c r="E82" s="43" t="s">
        <v>237</v>
      </c>
      <c r="F82" s="43">
        <f>IF(E82="Нет", 0, IF(E82="Да", A82, 0))</f>
        <v>0</v>
      </c>
      <c r="G82" s="99"/>
      <c r="H82" s="43" t="s">
        <v>237</v>
      </c>
      <c r="I82" s="43">
        <f>IF(H82="Нет", 0, IF(H82="Да", A82, 0))</f>
        <v>0</v>
      </c>
      <c r="K82" s="3">
        <v>4</v>
      </c>
      <c r="L82" s="3" t="s">
        <v>12</v>
      </c>
      <c r="M82" s="4" t="s">
        <v>13</v>
      </c>
      <c r="N82" s="4" t="s">
        <v>14</v>
      </c>
      <c r="O82" s="45" t="s">
        <v>238</v>
      </c>
      <c r="P82" s="43">
        <f>IF(O82="Нет", 0, IF(O82="Да", K82, 0))</f>
        <v>4</v>
      </c>
      <c r="Q82" s="99"/>
      <c r="R82" s="45" t="s">
        <v>237</v>
      </c>
      <c r="S82" s="43">
        <f>IF(R82="Нет", 0, IF(R82="Да", K82, 0))</f>
        <v>0</v>
      </c>
    </row>
    <row r="83" spans="1:19" ht="135">
      <c r="A83" s="3">
        <v>5</v>
      </c>
      <c r="B83" s="3" t="s">
        <v>219</v>
      </c>
      <c r="C83" s="4" t="s">
        <v>220</v>
      </c>
      <c r="D83" s="4" t="s">
        <v>221</v>
      </c>
      <c r="E83" s="43" t="s">
        <v>237</v>
      </c>
      <c r="F83" s="44">
        <f>IF(E83="Нет", 0, IF(E83="Да", A83, 0))</f>
        <v>0</v>
      </c>
      <c r="G83" s="100"/>
      <c r="H83" s="43" t="s">
        <v>237</v>
      </c>
      <c r="I83" s="44">
        <f>IF(H83="Нет", 0, IF(H83="Да", A83, 0))</f>
        <v>0</v>
      </c>
      <c r="K83" s="3">
        <v>5</v>
      </c>
      <c r="L83" s="3" t="s">
        <v>15</v>
      </c>
      <c r="M83" s="4" t="s">
        <v>16</v>
      </c>
      <c r="N83" s="4" t="s">
        <v>18</v>
      </c>
      <c r="O83" s="45" t="s">
        <v>237</v>
      </c>
      <c r="P83" s="44">
        <f>IF(O83="Нет", 0, IF(O83="Да", K83, 0))</f>
        <v>0</v>
      </c>
      <c r="Q83" s="100"/>
      <c r="R83" s="45" t="s">
        <v>237</v>
      </c>
      <c r="S83" s="44">
        <f>IF(R83="Нет", 0, IF(R83="Да", K83, 0))</f>
        <v>0</v>
      </c>
    </row>
    <row r="87" spans="1:19" ht="19.5" thickBot="1">
      <c r="A87" s="46" t="s">
        <v>235</v>
      </c>
      <c r="B87" s="47" t="s">
        <v>307</v>
      </c>
      <c r="C87" s="47"/>
      <c r="D87" s="47"/>
      <c r="E87" s="48"/>
      <c r="F87" s="48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</row>
    <row r="88" spans="1:19" ht="21.75" thickBot="1">
      <c r="A88" s="62" t="s">
        <v>236</v>
      </c>
      <c r="D88" s="59" t="s">
        <v>238</v>
      </c>
      <c r="E88" s="1"/>
      <c r="F88" s="52">
        <f>SUM(F91:F95)</f>
        <v>3</v>
      </c>
      <c r="G88" s="1"/>
      <c r="H88" s="1"/>
      <c r="I88" s="52">
        <f>SUM(I91:I95)</f>
        <v>1</v>
      </c>
      <c r="J88" s="1"/>
      <c r="K88" s="1"/>
      <c r="L88" s="1"/>
      <c r="M88" s="1"/>
      <c r="N88" s="1"/>
      <c r="O88" s="1"/>
      <c r="P88" s="52">
        <f>SUM(P91:P95)</f>
        <v>4</v>
      </c>
      <c r="Q88" s="1"/>
      <c r="R88" s="1"/>
      <c r="S88" s="52">
        <f>SUM(S91:S95)</f>
        <v>1</v>
      </c>
    </row>
    <row r="89" spans="1:19" ht="15.75">
      <c r="A89" s="51" t="s">
        <v>239</v>
      </c>
      <c r="K89" s="51" t="s">
        <v>240</v>
      </c>
    </row>
    <row r="90" spans="1:19" ht="25.5">
      <c r="A90" s="54" t="s">
        <v>0</v>
      </c>
      <c r="B90" s="55" t="s">
        <v>204</v>
      </c>
      <c r="C90" s="54" t="s">
        <v>205</v>
      </c>
      <c r="D90" s="54" t="s">
        <v>206</v>
      </c>
      <c r="E90" s="58" t="s">
        <v>241</v>
      </c>
      <c r="F90" s="58" t="s">
        <v>243</v>
      </c>
      <c r="G90" s="58" t="s">
        <v>242</v>
      </c>
      <c r="H90" s="58" t="s">
        <v>241</v>
      </c>
      <c r="I90" s="58" t="s">
        <v>244</v>
      </c>
      <c r="J90" s="57"/>
      <c r="K90" s="54" t="s">
        <v>0</v>
      </c>
      <c r="L90" s="54" t="s">
        <v>1</v>
      </c>
      <c r="M90" s="55" t="s">
        <v>2</v>
      </c>
      <c r="N90" s="54" t="s">
        <v>3</v>
      </c>
      <c r="O90" s="58" t="s">
        <v>241</v>
      </c>
      <c r="P90" s="56" t="s">
        <v>240</v>
      </c>
      <c r="Q90" s="58" t="s">
        <v>242</v>
      </c>
      <c r="R90" s="58" t="s">
        <v>241</v>
      </c>
      <c r="S90" s="58" t="str">
        <f>$S$31</f>
        <v>Итоговая вероятность</v>
      </c>
    </row>
    <row r="91" spans="1:19" ht="135">
      <c r="A91" s="3">
        <v>1</v>
      </c>
      <c r="B91" s="3" t="s">
        <v>207</v>
      </c>
      <c r="C91" s="4" t="s">
        <v>208</v>
      </c>
      <c r="D91" s="4" t="s">
        <v>209</v>
      </c>
      <c r="E91" s="53" t="s">
        <v>237</v>
      </c>
      <c r="F91" s="43">
        <f>IF(E91="Нет", 0, IF(E91="Да", A91, 0))</f>
        <v>0</v>
      </c>
      <c r="G91" s="98" t="s">
        <v>293</v>
      </c>
      <c r="H91" s="53" t="s">
        <v>238</v>
      </c>
      <c r="I91" s="43">
        <f>IF(H91="Нет", 0, IF(H91="Да", A91, 0))</f>
        <v>1</v>
      </c>
      <c r="K91" s="3">
        <v>1</v>
      </c>
      <c r="L91" s="3" t="s">
        <v>4</v>
      </c>
      <c r="M91" s="4" t="s">
        <v>5</v>
      </c>
      <c r="N91" s="4" t="s">
        <v>6</v>
      </c>
      <c r="O91" s="45" t="s">
        <v>237</v>
      </c>
      <c r="P91" s="43">
        <f>IF(O91="Нет",0,IF(O91="Да",K91,0))</f>
        <v>0</v>
      </c>
      <c r="Q91" s="98" t="s">
        <v>293</v>
      </c>
      <c r="R91" s="45" t="s">
        <v>238</v>
      </c>
      <c r="S91" s="43">
        <f>IF(R91="Нет",0,IF(R91="Да",K91,0))</f>
        <v>1</v>
      </c>
    </row>
    <row r="92" spans="1:19" ht="105">
      <c r="A92" s="3">
        <v>2</v>
      </c>
      <c r="B92" s="3" t="s">
        <v>210</v>
      </c>
      <c r="C92" s="4" t="s">
        <v>211</v>
      </c>
      <c r="D92" s="4" t="s">
        <v>212</v>
      </c>
      <c r="E92" s="43" t="s">
        <v>237</v>
      </c>
      <c r="F92" s="43">
        <f>IF(E92="Нет", 0, IF(E92="Да", A92, 0))</f>
        <v>0</v>
      </c>
      <c r="G92" s="99"/>
      <c r="H92" s="43" t="s">
        <v>237</v>
      </c>
      <c r="I92" s="43">
        <f>IF(H92="Нет", 0, IF(H92="Да", A92, 0))</f>
        <v>0</v>
      </c>
      <c r="K92" s="3">
        <v>2</v>
      </c>
      <c r="L92" s="3" t="s">
        <v>7</v>
      </c>
      <c r="M92" s="4" t="s">
        <v>8</v>
      </c>
      <c r="N92" s="4" t="s">
        <v>9</v>
      </c>
      <c r="O92" s="45" t="s">
        <v>237</v>
      </c>
      <c r="P92" s="43">
        <f>IF(O92="Нет", 0, IF(O92="Да", K92, 0))</f>
        <v>0</v>
      </c>
      <c r="Q92" s="99"/>
      <c r="R92" s="45" t="s">
        <v>237</v>
      </c>
      <c r="S92" s="43">
        <f>IF(R92="Нет", 0, IF(R92="Да", K92, 0))</f>
        <v>0</v>
      </c>
    </row>
    <row r="93" spans="1:19" ht="105">
      <c r="A93" s="3">
        <v>3</v>
      </c>
      <c r="B93" s="3" t="s">
        <v>213</v>
      </c>
      <c r="C93" s="4" t="s">
        <v>214</v>
      </c>
      <c r="D93" s="4" t="s">
        <v>215</v>
      </c>
      <c r="E93" s="43" t="s">
        <v>238</v>
      </c>
      <c r="F93" s="43">
        <f>IF(E93="Нет", 0, IF(E93="Да", A93, 0))</f>
        <v>3</v>
      </c>
      <c r="G93" s="99"/>
      <c r="H93" s="43" t="s">
        <v>237</v>
      </c>
      <c r="I93" s="43">
        <f>IF(H93="Нет", 0, IF(H93="Да", A93, 0))</f>
        <v>0</v>
      </c>
      <c r="K93" s="3">
        <v>3</v>
      </c>
      <c r="L93" s="4" t="s">
        <v>17</v>
      </c>
      <c r="M93" s="4" t="s">
        <v>10</v>
      </c>
      <c r="N93" s="4" t="s">
        <v>11</v>
      </c>
      <c r="O93" s="45" t="s">
        <v>237</v>
      </c>
      <c r="P93" s="43">
        <f>IF(O93="Нет", 0, IF(O93="Да", K93, 0))</f>
        <v>0</v>
      </c>
      <c r="Q93" s="99"/>
      <c r="R93" s="45" t="s">
        <v>237</v>
      </c>
      <c r="S93" s="43">
        <f>IF(R93="Нет", 0, IF(R93="Да", K93, 0))</f>
        <v>0</v>
      </c>
    </row>
    <row r="94" spans="1:19" ht="120">
      <c r="A94" s="3">
        <v>4</v>
      </c>
      <c r="B94" s="3" t="s">
        <v>216</v>
      </c>
      <c r="C94" s="4" t="s">
        <v>217</v>
      </c>
      <c r="D94" s="4" t="s">
        <v>218</v>
      </c>
      <c r="E94" s="43" t="s">
        <v>237</v>
      </c>
      <c r="F94" s="43">
        <f>IF(E94="Нет", 0, IF(E94="Да", A94, 0))</f>
        <v>0</v>
      </c>
      <c r="G94" s="99"/>
      <c r="H94" s="43" t="s">
        <v>237</v>
      </c>
      <c r="I94" s="43">
        <f>IF(H94="Нет", 0, IF(H94="Да", A94, 0))</f>
        <v>0</v>
      </c>
      <c r="K94" s="3">
        <v>4</v>
      </c>
      <c r="L94" s="3" t="s">
        <v>12</v>
      </c>
      <c r="M94" s="4" t="s">
        <v>13</v>
      </c>
      <c r="N94" s="4" t="s">
        <v>14</v>
      </c>
      <c r="O94" s="45" t="s">
        <v>238</v>
      </c>
      <c r="P94" s="43">
        <f>IF(O94="Нет", 0, IF(O94="Да", K94, 0))</f>
        <v>4</v>
      </c>
      <c r="Q94" s="99"/>
      <c r="R94" s="45" t="s">
        <v>237</v>
      </c>
      <c r="S94" s="43">
        <f>IF(R94="Нет", 0, IF(R94="Да", K94, 0))</f>
        <v>0</v>
      </c>
    </row>
    <row r="95" spans="1:19" ht="135">
      <c r="A95" s="3">
        <v>5</v>
      </c>
      <c r="B95" s="3" t="s">
        <v>219</v>
      </c>
      <c r="C95" s="4" t="s">
        <v>220</v>
      </c>
      <c r="D95" s="4" t="s">
        <v>221</v>
      </c>
      <c r="E95" s="43" t="s">
        <v>237</v>
      </c>
      <c r="F95" s="44">
        <f>IF(E95="Нет", 0, IF(E95="Да", A95, 0))</f>
        <v>0</v>
      </c>
      <c r="G95" s="100"/>
      <c r="H95" s="43" t="s">
        <v>237</v>
      </c>
      <c r="I95" s="44">
        <f>IF(H95="Нет", 0, IF(H95="Да", A95, 0))</f>
        <v>0</v>
      </c>
      <c r="K95" s="3">
        <v>5</v>
      </c>
      <c r="L95" s="3" t="s">
        <v>15</v>
      </c>
      <c r="M95" s="4" t="s">
        <v>16</v>
      </c>
      <c r="N95" s="4" t="s">
        <v>18</v>
      </c>
      <c r="O95" s="45" t="s">
        <v>237</v>
      </c>
      <c r="P95" s="44">
        <f>IF(O95="Нет", 0, IF(O95="Да", K95, 0))</f>
        <v>0</v>
      </c>
      <c r="Q95" s="100"/>
      <c r="R95" s="45" t="s">
        <v>237</v>
      </c>
      <c r="S95" s="44">
        <f>IF(R95="Нет", 0, IF(R95="Да", K95, 0))</f>
        <v>0</v>
      </c>
    </row>
    <row r="96" spans="1:19">
      <c r="A96" s="63"/>
      <c r="B96" s="63"/>
      <c r="C96" s="64"/>
      <c r="D96" s="64"/>
      <c r="E96" s="61"/>
      <c r="F96" s="65"/>
      <c r="G96" s="61"/>
      <c r="H96" s="61"/>
      <c r="I96" s="65"/>
      <c r="K96" s="63"/>
      <c r="L96" s="63"/>
      <c r="M96" s="64"/>
      <c r="N96" s="64"/>
      <c r="O96" s="66"/>
      <c r="P96" s="65"/>
      <c r="Q96" s="61"/>
      <c r="R96" s="66"/>
      <c r="S96" s="65"/>
    </row>
    <row r="99" spans="1:19" ht="19.5" thickBot="1">
      <c r="A99" s="46" t="s">
        <v>235</v>
      </c>
      <c r="B99" s="47" t="s">
        <v>308</v>
      </c>
      <c r="C99" s="47"/>
      <c r="D99" s="47"/>
      <c r="E99" s="48"/>
      <c r="F99" s="48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</row>
    <row r="100" spans="1:19" ht="21.75" thickBot="1">
      <c r="A100" s="62" t="s">
        <v>236</v>
      </c>
      <c r="D100" s="59" t="s">
        <v>238</v>
      </c>
      <c r="E100" s="1"/>
      <c r="F100" s="52">
        <f>SUM(F103:F107)</f>
        <v>4</v>
      </c>
      <c r="G100" s="1"/>
      <c r="H100" s="1"/>
      <c r="I100" s="52">
        <f>SUM(I103:I107)</f>
        <v>2</v>
      </c>
      <c r="J100" s="1"/>
      <c r="K100" s="1"/>
      <c r="L100" s="1"/>
      <c r="M100" s="1"/>
      <c r="N100" s="1"/>
      <c r="O100" s="1"/>
      <c r="P100" s="52">
        <f>SUM(P103:P107)</f>
        <v>4</v>
      </c>
      <c r="Q100" s="1"/>
      <c r="R100" s="1"/>
      <c r="S100" s="52">
        <f>SUM(S103:S107)</f>
        <v>3</v>
      </c>
    </row>
    <row r="101" spans="1:19" ht="15.75">
      <c r="A101" s="51" t="s">
        <v>239</v>
      </c>
      <c r="K101" s="51" t="s">
        <v>240</v>
      </c>
    </row>
    <row r="102" spans="1:19" ht="25.5">
      <c r="A102" s="54" t="s">
        <v>0</v>
      </c>
      <c r="B102" s="55" t="s">
        <v>204</v>
      </c>
      <c r="C102" s="54" t="s">
        <v>205</v>
      </c>
      <c r="D102" s="54" t="s">
        <v>206</v>
      </c>
      <c r="E102" s="58" t="s">
        <v>241</v>
      </c>
      <c r="F102" s="58" t="s">
        <v>243</v>
      </c>
      <c r="G102" s="58" t="s">
        <v>242</v>
      </c>
      <c r="H102" s="58" t="s">
        <v>241</v>
      </c>
      <c r="I102" s="58" t="s">
        <v>244</v>
      </c>
      <c r="J102" s="57"/>
      <c r="K102" s="54" t="s">
        <v>0</v>
      </c>
      <c r="L102" s="54" t="s">
        <v>1</v>
      </c>
      <c r="M102" s="55" t="s">
        <v>2</v>
      </c>
      <c r="N102" s="54" t="s">
        <v>3</v>
      </c>
      <c r="O102" s="58" t="s">
        <v>241</v>
      </c>
      <c r="P102" s="56" t="s">
        <v>240</v>
      </c>
      <c r="Q102" s="58" t="s">
        <v>242</v>
      </c>
      <c r="R102" s="58" t="s">
        <v>241</v>
      </c>
      <c r="S102" s="58" t="str">
        <f>$S$31</f>
        <v>Итоговая вероятность</v>
      </c>
    </row>
    <row r="103" spans="1:19" ht="135">
      <c r="A103" s="3">
        <v>1</v>
      </c>
      <c r="B103" s="3" t="s">
        <v>207</v>
      </c>
      <c r="C103" s="4" t="s">
        <v>208</v>
      </c>
      <c r="D103" s="4" t="s">
        <v>209</v>
      </c>
      <c r="E103" s="53" t="s">
        <v>237</v>
      </c>
      <c r="F103" s="43">
        <v>0</v>
      </c>
      <c r="G103" s="98" t="s">
        <v>294</v>
      </c>
      <c r="H103" s="53" t="s">
        <v>237</v>
      </c>
      <c r="I103" s="43">
        <f>IF(H103="Нет", 0, IF(H103="Да", A103, 0))</f>
        <v>0</v>
      </c>
      <c r="K103" s="3">
        <v>1</v>
      </c>
      <c r="L103" s="3" t="s">
        <v>4</v>
      </c>
      <c r="M103" s="4" t="s">
        <v>5</v>
      </c>
      <c r="N103" s="4" t="s">
        <v>6</v>
      </c>
      <c r="O103" s="45" t="s">
        <v>237</v>
      </c>
      <c r="P103" s="43">
        <f>IF(O103="Нет",0,IF(O103="Да",K103,0))</f>
        <v>0</v>
      </c>
      <c r="Q103" s="98" t="s">
        <v>294</v>
      </c>
      <c r="R103" s="45" t="s">
        <v>237</v>
      </c>
      <c r="S103" s="43">
        <f>IF(R103="Нет",0,IF(R103="Да",K103,0))</f>
        <v>0</v>
      </c>
    </row>
    <row r="104" spans="1:19" ht="105">
      <c r="A104" s="3">
        <v>2</v>
      </c>
      <c r="B104" s="3" t="s">
        <v>210</v>
      </c>
      <c r="C104" s="4" t="s">
        <v>211</v>
      </c>
      <c r="D104" s="4" t="s">
        <v>212</v>
      </c>
      <c r="E104" s="43" t="s">
        <v>237</v>
      </c>
      <c r="F104" s="43">
        <f>IF(E104="Нет", 0, IF(E104="Да", A104, 0))</f>
        <v>0</v>
      </c>
      <c r="G104" s="99"/>
      <c r="H104" s="43" t="s">
        <v>238</v>
      </c>
      <c r="I104" s="43">
        <f>IF(H104="Нет", 0, IF(H104="Да", A104, 0))</f>
        <v>2</v>
      </c>
      <c r="K104" s="3">
        <v>2</v>
      </c>
      <c r="L104" s="3" t="s">
        <v>7</v>
      </c>
      <c r="M104" s="4" t="s">
        <v>8</v>
      </c>
      <c r="N104" s="4" t="s">
        <v>9</v>
      </c>
      <c r="O104" s="45" t="s">
        <v>237</v>
      </c>
      <c r="P104" s="43">
        <f>IF(O104="Нет", 0, IF(O104="Да", K104, 0))</f>
        <v>0</v>
      </c>
      <c r="Q104" s="99"/>
      <c r="R104" s="45" t="s">
        <v>237</v>
      </c>
      <c r="S104" s="43">
        <f>IF(R104="Нет", 0, IF(R104="Да", K104, 0))</f>
        <v>0</v>
      </c>
    </row>
    <row r="105" spans="1:19" ht="105">
      <c r="A105" s="3">
        <v>3</v>
      </c>
      <c r="B105" s="3" t="s">
        <v>213</v>
      </c>
      <c r="C105" s="4" t="s">
        <v>214</v>
      </c>
      <c r="D105" s="4" t="s">
        <v>215</v>
      </c>
      <c r="E105" s="43" t="s">
        <v>237</v>
      </c>
      <c r="F105" s="43">
        <f>IF(E105="Нет", 0, IF(E105="Да", A105, 0))</f>
        <v>0</v>
      </c>
      <c r="G105" s="99"/>
      <c r="H105" s="43" t="s">
        <v>237</v>
      </c>
      <c r="I105" s="43">
        <f>IF(H105="Нет", 0, IF(H105="Да", A105, 0))</f>
        <v>0</v>
      </c>
      <c r="K105" s="3">
        <v>3</v>
      </c>
      <c r="L105" s="4" t="s">
        <v>17</v>
      </c>
      <c r="M105" s="4" t="s">
        <v>10</v>
      </c>
      <c r="N105" s="4" t="s">
        <v>11</v>
      </c>
      <c r="O105" s="45" t="s">
        <v>237</v>
      </c>
      <c r="P105" s="43">
        <f>IF(O105="Нет", 0, IF(O105="Да", K105, 0))</f>
        <v>0</v>
      </c>
      <c r="Q105" s="99"/>
      <c r="R105" s="45" t="s">
        <v>238</v>
      </c>
      <c r="S105" s="43">
        <f>IF(R105="Нет", 0, IF(R105="Да", K105, 0))</f>
        <v>3</v>
      </c>
    </row>
    <row r="106" spans="1:19" ht="120">
      <c r="A106" s="3">
        <v>4</v>
      </c>
      <c r="B106" s="3" t="s">
        <v>216</v>
      </c>
      <c r="C106" s="4" t="s">
        <v>217</v>
      </c>
      <c r="D106" s="4" t="s">
        <v>218</v>
      </c>
      <c r="E106" s="43" t="s">
        <v>238</v>
      </c>
      <c r="F106" s="43">
        <v>4</v>
      </c>
      <c r="G106" s="99"/>
      <c r="H106" s="43" t="s">
        <v>237</v>
      </c>
      <c r="I106" s="43">
        <f>IF(H106="Нет", 0, IF(H106="Да", A106, 0))</f>
        <v>0</v>
      </c>
      <c r="K106" s="3">
        <v>4</v>
      </c>
      <c r="L106" s="3" t="s">
        <v>12</v>
      </c>
      <c r="M106" s="4" t="s">
        <v>13</v>
      </c>
      <c r="N106" s="4" t="s">
        <v>14</v>
      </c>
      <c r="O106" s="45" t="s">
        <v>238</v>
      </c>
      <c r="P106" s="43">
        <v>4</v>
      </c>
      <c r="Q106" s="99"/>
      <c r="R106" s="45" t="s">
        <v>237</v>
      </c>
      <c r="S106" s="43">
        <f>IF(R106="Нет", 0, IF(R106="Да", K106, 0))</f>
        <v>0</v>
      </c>
    </row>
    <row r="107" spans="1:19" ht="135">
      <c r="A107" s="3">
        <v>5</v>
      </c>
      <c r="B107" s="3" t="s">
        <v>219</v>
      </c>
      <c r="C107" s="4" t="s">
        <v>220</v>
      </c>
      <c r="D107" s="4" t="s">
        <v>221</v>
      </c>
      <c r="E107" s="43" t="s">
        <v>237</v>
      </c>
      <c r="F107" s="44">
        <f>IF(E107="Нет", 0, IF(E107="Да", A107, 0))</f>
        <v>0</v>
      </c>
      <c r="G107" s="100"/>
      <c r="H107" s="43" t="s">
        <v>237</v>
      </c>
      <c r="I107" s="44">
        <f>IF(H107="Нет", 0, IF(H107="Да", A107, 0))</f>
        <v>0</v>
      </c>
      <c r="K107" s="3">
        <v>5</v>
      </c>
      <c r="L107" s="3" t="s">
        <v>15</v>
      </c>
      <c r="M107" s="4" t="s">
        <v>16</v>
      </c>
      <c r="N107" s="4" t="s">
        <v>18</v>
      </c>
      <c r="O107" s="45" t="s">
        <v>237</v>
      </c>
      <c r="P107" s="44">
        <f>IF(O107="Нет", 0, IF(O107="Да", K107, 0))</f>
        <v>0</v>
      </c>
      <c r="Q107" s="100"/>
      <c r="R107" s="45" t="s">
        <v>237</v>
      </c>
      <c r="S107" s="44">
        <f>IF(R107="Нет", 0, IF(R107="Да", K107, 0))</f>
        <v>0</v>
      </c>
    </row>
    <row r="111" spans="1:19" ht="19.5" thickBot="1">
      <c r="A111" s="46" t="s">
        <v>235</v>
      </c>
      <c r="B111" s="47" t="s">
        <v>309</v>
      </c>
      <c r="C111" s="47"/>
      <c r="D111" s="47"/>
      <c r="E111" s="48"/>
      <c r="F111" s="48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</row>
    <row r="112" spans="1:19" ht="21.75" thickBot="1">
      <c r="A112" s="62" t="s">
        <v>236</v>
      </c>
      <c r="D112" s="59" t="s">
        <v>238</v>
      </c>
      <c r="E112" s="1"/>
      <c r="F112" s="52">
        <v>2</v>
      </c>
      <c r="G112" s="1"/>
      <c r="H112" s="1"/>
      <c r="I112" s="52">
        <v>1</v>
      </c>
      <c r="J112" s="1"/>
      <c r="K112" s="1"/>
      <c r="L112" s="1"/>
      <c r="M112" s="1"/>
      <c r="N112" s="1"/>
      <c r="O112" s="1"/>
      <c r="P112" s="52">
        <v>3</v>
      </c>
      <c r="Q112" s="1"/>
      <c r="R112" s="1"/>
      <c r="S112" s="52">
        <v>1</v>
      </c>
    </row>
    <row r="113" spans="1:19" ht="15.75">
      <c r="A113" s="51" t="s">
        <v>239</v>
      </c>
      <c r="K113" s="51" t="s">
        <v>240</v>
      </c>
    </row>
    <row r="114" spans="1:19" ht="25.5">
      <c r="A114" s="54" t="s">
        <v>0</v>
      </c>
      <c r="B114" s="55" t="s">
        <v>204</v>
      </c>
      <c r="C114" s="54" t="s">
        <v>205</v>
      </c>
      <c r="D114" s="54" t="s">
        <v>206</v>
      </c>
      <c r="E114" s="58" t="s">
        <v>241</v>
      </c>
      <c r="F114" s="58" t="s">
        <v>243</v>
      </c>
      <c r="G114" s="58" t="s">
        <v>242</v>
      </c>
      <c r="H114" s="58" t="s">
        <v>241</v>
      </c>
      <c r="I114" s="58" t="s">
        <v>244</v>
      </c>
      <c r="J114" s="57"/>
      <c r="K114" s="54" t="s">
        <v>0</v>
      </c>
      <c r="L114" s="54" t="s">
        <v>1</v>
      </c>
      <c r="M114" s="55" t="s">
        <v>2</v>
      </c>
      <c r="N114" s="54" t="s">
        <v>3</v>
      </c>
      <c r="O114" s="58" t="s">
        <v>241</v>
      </c>
      <c r="P114" s="56" t="s">
        <v>240</v>
      </c>
      <c r="Q114" s="58" t="s">
        <v>242</v>
      </c>
      <c r="R114" s="58" t="s">
        <v>241</v>
      </c>
      <c r="S114" s="58" t="str">
        <f>$S$31</f>
        <v>Итоговая вероятность</v>
      </c>
    </row>
    <row r="115" spans="1:19" ht="135">
      <c r="A115" s="3">
        <v>1</v>
      </c>
      <c r="B115" s="3" t="s">
        <v>207</v>
      </c>
      <c r="C115" s="4" t="s">
        <v>208</v>
      </c>
      <c r="D115" s="4" t="s">
        <v>209</v>
      </c>
      <c r="E115" s="53" t="s">
        <v>237</v>
      </c>
      <c r="F115" s="43">
        <f>IF(E115="Нет", 0, IF(E115="Да", A115, 0))</f>
        <v>0</v>
      </c>
      <c r="G115" s="98" t="s">
        <v>295</v>
      </c>
      <c r="H115" s="53" t="s">
        <v>238</v>
      </c>
      <c r="I115" s="43">
        <f>IF(H115="Нет", 0, IF(H115="Да", A115, 0))</f>
        <v>1</v>
      </c>
      <c r="K115" s="3">
        <v>1</v>
      </c>
      <c r="L115" s="3" t="s">
        <v>4</v>
      </c>
      <c r="M115" s="4" t="s">
        <v>5</v>
      </c>
      <c r="N115" s="4" t="s">
        <v>6</v>
      </c>
      <c r="O115" s="45" t="s">
        <v>237</v>
      </c>
      <c r="P115" s="43">
        <f>IF(O115="Нет",0,IF(O115="Да",K115,0))</f>
        <v>0</v>
      </c>
      <c r="Q115" s="98" t="s">
        <v>296</v>
      </c>
      <c r="R115" s="45" t="s">
        <v>238</v>
      </c>
      <c r="S115" s="43">
        <f>IF(R115="Нет",0,IF(R115="Да",K115,0))</f>
        <v>1</v>
      </c>
    </row>
    <row r="116" spans="1:19" ht="105">
      <c r="A116" s="3">
        <v>2</v>
      </c>
      <c r="B116" s="3" t="s">
        <v>210</v>
      </c>
      <c r="C116" s="4" t="s">
        <v>211</v>
      </c>
      <c r="D116" s="4" t="s">
        <v>212</v>
      </c>
      <c r="E116" s="43" t="s">
        <v>238</v>
      </c>
      <c r="F116" s="43">
        <f>IF(E116="Нет", 0, IF(E116="Да", A116, 0))</f>
        <v>2</v>
      </c>
      <c r="G116" s="99"/>
      <c r="H116" s="43" t="s">
        <v>237</v>
      </c>
      <c r="I116" s="43">
        <f>IF(H116="Нет", 0, IF(H116="Да", A116, 0))</f>
        <v>0</v>
      </c>
      <c r="K116" s="3">
        <v>2</v>
      </c>
      <c r="L116" s="3" t="s">
        <v>7</v>
      </c>
      <c r="M116" s="4" t="s">
        <v>8</v>
      </c>
      <c r="N116" s="4" t="s">
        <v>9</v>
      </c>
      <c r="O116" s="45" t="s">
        <v>237</v>
      </c>
      <c r="P116" s="43">
        <f>IF(O116="Нет", 0, IF(O116="Да", K116, 0))</f>
        <v>0</v>
      </c>
      <c r="Q116" s="99"/>
      <c r="R116" s="45" t="s">
        <v>237</v>
      </c>
      <c r="S116" s="43">
        <f>IF(R116="Нет", 0, IF(R116="Да", K116, 0))</f>
        <v>0</v>
      </c>
    </row>
    <row r="117" spans="1:19" ht="105">
      <c r="A117" s="3">
        <v>3</v>
      </c>
      <c r="B117" s="3" t="s">
        <v>213</v>
      </c>
      <c r="C117" s="4" t="s">
        <v>214</v>
      </c>
      <c r="D117" s="4" t="s">
        <v>215</v>
      </c>
      <c r="E117" s="43" t="s">
        <v>237</v>
      </c>
      <c r="F117" s="43">
        <v>0</v>
      </c>
      <c r="G117" s="99"/>
      <c r="H117" s="43" t="s">
        <v>237</v>
      </c>
      <c r="I117" s="43">
        <v>0</v>
      </c>
      <c r="K117" s="3">
        <v>3</v>
      </c>
      <c r="L117" s="4" t="s">
        <v>17</v>
      </c>
      <c r="M117" s="4" t="s">
        <v>10</v>
      </c>
      <c r="N117" s="4" t="s">
        <v>11</v>
      </c>
      <c r="O117" s="45" t="s">
        <v>238</v>
      </c>
      <c r="P117" s="43">
        <v>3</v>
      </c>
      <c r="Q117" s="99"/>
      <c r="R117" s="45" t="s">
        <v>237</v>
      </c>
      <c r="S117" s="43"/>
    </row>
    <row r="118" spans="1:19" ht="120">
      <c r="A118" s="3">
        <v>4</v>
      </c>
      <c r="B118" s="3" t="s">
        <v>216</v>
      </c>
      <c r="C118" s="4" t="s">
        <v>217</v>
      </c>
      <c r="D118" s="4" t="s">
        <v>218</v>
      </c>
      <c r="E118" s="43" t="s">
        <v>237</v>
      </c>
      <c r="F118" s="43">
        <f>IF(E118="Нет", 0, IF(E118="Да", A118, 0))</f>
        <v>0</v>
      </c>
      <c r="G118" s="99"/>
      <c r="H118" s="43" t="s">
        <v>237</v>
      </c>
      <c r="I118" s="43">
        <f>IF(H118="Нет", 0, IF(H118="Да", A118, 0))</f>
        <v>0</v>
      </c>
      <c r="K118" s="3">
        <v>4</v>
      </c>
      <c r="L118" s="3" t="s">
        <v>12</v>
      </c>
      <c r="M118" s="4" t="s">
        <v>13</v>
      </c>
      <c r="N118" s="4" t="s">
        <v>14</v>
      </c>
      <c r="O118" s="45" t="s">
        <v>237</v>
      </c>
      <c r="P118" s="43">
        <f>IF(O118="Нет", 0, IF(O118="Да", K118, 0))</f>
        <v>0</v>
      </c>
      <c r="Q118" s="99"/>
      <c r="R118" s="45" t="s">
        <v>237</v>
      </c>
      <c r="S118" s="43">
        <f>IF(R118="Нет", 0, IF(R118="Да", K118, 0))</f>
        <v>0</v>
      </c>
    </row>
    <row r="119" spans="1:19" ht="135">
      <c r="A119" s="3">
        <v>5</v>
      </c>
      <c r="B119" s="3" t="s">
        <v>219</v>
      </c>
      <c r="C119" s="4" t="s">
        <v>220</v>
      </c>
      <c r="D119" s="4" t="s">
        <v>221</v>
      </c>
      <c r="E119" s="43" t="s">
        <v>237</v>
      </c>
      <c r="F119" s="44">
        <f>IF(E119="Нет", 0, IF(E119="Да", A119, 0))</f>
        <v>0</v>
      </c>
      <c r="G119" s="100"/>
      <c r="H119" s="43" t="s">
        <v>237</v>
      </c>
      <c r="I119" s="44">
        <f>IF(H119="Нет", 0, IF(H119="Да", A119, 0))</f>
        <v>0</v>
      </c>
      <c r="K119" s="3">
        <v>5</v>
      </c>
      <c r="L119" s="3" t="s">
        <v>15</v>
      </c>
      <c r="M119" s="4" t="s">
        <v>16</v>
      </c>
      <c r="N119" s="4" t="s">
        <v>18</v>
      </c>
      <c r="O119" s="45" t="s">
        <v>237</v>
      </c>
      <c r="P119" s="44">
        <f>IF(O119="Нет", 0, IF(O119="Да", K119, 0))</f>
        <v>0</v>
      </c>
      <c r="Q119" s="100"/>
      <c r="R119" s="45" t="s">
        <v>237</v>
      </c>
      <c r="S119" s="44">
        <f>IF(R119="Нет", 0, IF(R119="Да", K119, 0))</f>
        <v>0</v>
      </c>
    </row>
    <row r="123" spans="1:19" ht="19.5" thickBot="1">
      <c r="A123" s="46" t="s">
        <v>235</v>
      </c>
      <c r="B123" s="47" t="s">
        <v>310</v>
      </c>
      <c r="C123" s="47"/>
      <c r="D123" s="47"/>
      <c r="E123" s="48"/>
      <c r="F123" s="48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</row>
    <row r="124" spans="1:19" ht="21.75" thickBot="1">
      <c r="A124" s="62" t="s">
        <v>236</v>
      </c>
      <c r="D124" s="59" t="s">
        <v>238</v>
      </c>
      <c r="E124" s="1"/>
      <c r="F124" s="52">
        <f>SUM(F127:F131)</f>
        <v>3</v>
      </c>
      <c r="G124" s="1"/>
      <c r="H124" s="1"/>
      <c r="I124" s="52">
        <f>SUM(I127:I131)</f>
        <v>1</v>
      </c>
      <c r="J124" s="1"/>
      <c r="K124" s="1"/>
      <c r="L124" s="1"/>
      <c r="M124" s="1"/>
      <c r="N124" s="1"/>
      <c r="O124" s="1"/>
      <c r="P124" s="52">
        <f>SUM(P127:P131)</f>
        <v>3</v>
      </c>
      <c r="Q124" s="1"/>
      <c r="R124" s="1"/>
      <c r="S124" s="52">
        <f>SUM(S127:S131)</f>
        <v>1</v>
      </c>
    </row>
    <row r="125" spans="1:19" ht="15.75">
      <c r="A125" s="51" t="s">
        <v>239</v>
      </c>
      <c r="K125" s="51" t="s">
        <v>240</v>
      </c>
    </row>
    <row r="126" spans="1:19" ht="25.5">
      <c r="A126" s="54" t="s">
        <v>0</v>
      </c>
      <c r="B126" s="55" t="s">
        <v>204</v>
      </c>
      <c r="C126" s="54" t="s">
        <v>205</v>
      </c>
      <c r="D126" s="54" t="s">
        <v>206</v>
      </c>
      <c r="E126" s="58" t="s">
        <v>241</v>
      </c>
      <c r="F126" s="58" t="s">
        <v>243</v>
      </c>
      <c r="G126" s="58" t="s">
        <v>242</v>
      </c>
      <c r="H126" s="58" t="s">
        <v>241</v>
      </c>
      <c r="I126" s="58" t="s">
        <v>244</v>
      </c>
      <c r="J126" s="57"/>
      <c r="K126" s="54" t="s">
        <v>0</v>
      </c>
      <c r="L126" s="54" t="s">
        <v>1</v>
      </c>
      <c r="M126" s="55" t="s">
        <v>2</v>
      </c>
      <c r="N126" s="54" t="s">
        <v>3</v>
      </c>
      <c r="O126" s="58" t="s">
        <v>241</v>
      </c>
      <c r="P126" s="56" t="s">
        <v>240</v>
      </c>
      <c r="Q126" s="58" t="s">
        <v>242</v>
      </c>
      <c r="R126" s="58" t="s">
        <v>241</v>
      </c>
      <c r="S126" s="58" t="str">
        <f>$S$31</f>
        <v>Итоговая вероятность</v>
      </c>
    </row>
    <row r="127" spans="1:19" ht="135">
      <c r="A127" s="3">
        <v>1</v>
      </c>
      <c r="B127" s="3" t="s">
        <v>207</v>
      </c>
      <c r="C127" s="4" t="s">
        <v>208</v>
      </c>
      <c r="D127" s="4" t="s">
        <v>209</v>
      </c>
      <c r="E127" s="53" t="s">
        <v>237</v>
      </c>
      <c r="F127" s="43">
        <f>IF(E127="Нет", 0, IF(E127="Да", A127, 0))</f>
        <v>0</v>
      </c>
      <c r="G127" s="98" t="s">
        <v>297</v>
      </c>
      <c r="H127" s="53" t="s">
        <v>238</v>
      </c>
      <c r="I127" s="43">
        <f>IF(H127="Нет", 0, IF(H127="Да", A127, 0))</f>
        <v>1</v>
      </c>
      <c r="K127" s="3">
        <v>1</v>
      </c>
      <c r="L127" s="3" t="s">
        <v>4</v>
      </c>
      <c r="M127" s="4" t="s">
        <v>5</v>
      </c>
      <c r="N127" s="4" t="s">
        <v>6</v>
      </c>
      <c r="O127" s="45" t="s">
        <v>237</v>
      </c>
      <c r="P127" s="43">
        <f>IF(O127="Нет",0,IF(O127="Да",K127,0))</f>
        <v>0</v>
      </c>
      <c r="Q127" s="98" t="s">
        <v>297</v>
      </c>
      <c r="R127" s="45" t="s">
        <v>238</v>
      </c>
      <c r="S127" s="43">
        <f>IF(R127="Нет",0,IF(R127="Да",K127,0))</f>
        <v>1</v>
      </c>
    </row>
    <row r="128" spans="1:19" ht="105">
      <c r="A128" s="3">
        <v>2</v>
      </c>
      <c r="B128" s="3" t="s">
        <v>210</v>
      </c>
      <c r="C128" s="4" t="s">
        <v>211</v>
      </c>
      <c r="D128" s="4" t="s">
        <v>212</v>
      </c>
      <c r="E128" s="43" t="s">
        <v>237</v>
      </c>
      <c r="F128" s="43">
        <f>IF(E128="Нет", 0, IF(E128="Да", A128, 0))</f>
        <v>0</v>
      </c>
      <c r="G128" s="99"/>
      <c r="H128" s="43" t="s">
        <v>237</v>
      </c>
      <c r="I128" s="43">
        <f>IF(H128="Нет", 0, IF(H128="Да", A128, 0))</f>
        <v>0</v>
      </c>
      <c r="K128" s="3">
        <v>2</v>
      </c>
      <c r="L128" s="3" t="s">
        <v>7</v>
      </c>
      <c r="M128" s="4" t="s">
        <v>8</v>
      </c>
      <c r="N128" s="4" t="s">
        <v>9</v>
      </c>
      <c r="O128" s="45" t="s">
        <v>237</v>
      </c>
      <c r="P128" s="43">
        <f>IF(O128="Нет", 0, IF(O128="Да", K128, 0))</f>
        <v>0</v>
      </c>
      <c r="Q128" s="99"/>
      <c r="R128" s="45" t="s">
        <v>237</v>
      </c>
      <c r="S128" s="43">
        <f>IF(R128="Нет", 0, IF(R128="Да", K128, 0))</f>
        <v>0</v>
      </c>
    </row>
    <row r="129" spans="1:19" ht="105">
      <c r="A129" s="3">
        <v>3</v>
      </c>
      <c r="B129" s="3" t="s">
        <v>213</v>
      </c>
      <c r="C129" s="4" t="s">
        <v>214</v>
      </c>
      <c r="D129" s="4" t="s">
        <v>215</v>
      </c>
      <c r="E129" s="43" t="s">
        <v>238</v>
      </c>
      <c r="F129" s="43">
        <f>IF(E129="Нет", 0, IF(E129="Да", A129, 0))</f>
        <v>3</v>
      </c>
      <c r="G129" s="99"/>
      <c r="H129" s="43" t="s">
        <v>237</v>
      </c>
      <c r="I129" s="43">
        <f>IF(H129="Нет", 0, IF(H129="Да", A129, 0))</f>
        <v>0</v>
      </c>
      <c r="K129" s="3">
        <v>3</v>
      </c>
      <c r="L129" s="4" t="s">
        <v>17</v>
      </c>
      <c r="M129" s="4" t="s">
        <v>10</v>
      </c>
      <c r="N129" s="4" t="s">
        <v>11</v>
      </c>
      <c r="O129" s="45" t="s">
        <v>238</v>
      </c>
      <c r="P129" s="43">
        <f>IF(O129="Нет", 0, IF(O129="Да", K129, 0))</f>
        <v>3</v>
      </c>
      <c r="Q129" s="99"/>
      <c r="R129" s="45" t="s">
        <v>237</v>
      </c>
      <c r="S129" s="43">
        <f>IF(R129="Нет", 0, IF(R129="Да", K129, 0))</f>
        <v>0</v>
      </c>
    </row>
    <row r="130" spans="1:19" ht="120">
      <c r="A130" s="3">
        <v>4</v>
      </c>
      <c r="B130" s="3" t="s">
        <v>216</v>
      </c>
      <c r="C130" s="4" t="s">
        <v>217</v>
      </c>
      <c r="D130" s="4" t="s">
        <v>218</v>
      </c>
      <c r="E130" s="43" t="s">
        <v>237</v>
      </c>
      <c r="F130" s="43">
        <f>IF(E130="Нет", 0, IF(E130="Да", A130, 0))</f>
        <v>0</v>
      </c>
      <c r="G130" s="99"/>
      <c r="H130" s="43" t="s">
        <v>237</v>
      </c>
      <c r="I130" s="43">
        <f>IF(H130="Нет", 0, IF(H130="Да", A130, 0))</f>
        <v>0</v>
      </c>
      <c r="K130" s="3">
        <v>4</v>
      </c>
      <c r="L130" s="3" t="s">
        <v>12</v>
      </c>
      <c r="M130" s="4" t="s">
        <v>13</v>
      </c>
      <c r="N130" s="4" t="s">
        <v>14</v>
      </c>
      <c r="O130" s="45" t="s">
        <v>237</v>
      </c>
      <c r="P130" s="43">
        <f>IF(O130="Нет", 0, IF(O130="Да", K130, 0))</f>
        <v>0</v>
      </c>
      <c r="Q130" s="99"/>
      <c r="R130" s="45" t="s">
        <v>237</v>
      </c>
      <c r="S130" s="43">
        <f>IF(R130="Нет", 0, IF(R130="Да", K130, 0))</f>
        <v>0</v>
      </c>
    </row>
    <row r="131" spans="1:19" ht="135">
      <c r="A131" s="3">
        <v>5</v>
      </c>
      <c r="B131" s="3" t="s">
        <v>219</v>
      </c>
      <c r="C131" s="4" t="s">
        <v>220</v>
      </c>
      <c r="D131" s="4" t="s">
        <v>221</v>
      </c>
      <c r="E131" s="43" t="s">
        <v>237</v>
      </c>
      <c r="F131" s="44">
        <f>IF(E131="Нет", 0, IF(E131="Да", A131, 0))</f>
        <v>0</v>
      </c>
      <c r="G131" s="100"/>
      <c r="H131" s="43" t="s">
        <v>237</v>
      </c>
      <c r="I131" s="44">
        <f>IF(H131="Нет", 0, IF(H131="Да", A131, 0))</f>
        <v>0</v>
      </c>
      <c r="K131" s="3">
        <v>5</v>
      </c>
      <c r="L131" s="3" t="s">
        <v>15</v>
      </c>
      <c r="M131" s="4" t="s">
        <v>16</v>
      </c>
      <c r="N131" s="4" t="s">
        <v>18</v>
      </c>
      <c r="O131" s="45" t="s">
        <v>237</v>
      </c>
      <c r="P131" s="44">
        <f>IF(O131="Нет", 0, IF(O131="Да", K131, 0))</f>
        <v>0</v>
      </c>
      <c r="Q131" s="100"/>
      <c r="R131" s="45" t="s">
        <v>237</v>
      </c>
      <c r="S131" s="44">
        <f>IF(R131="Нет", 0, IF(R131="Да", K131, 0))</f>
        <v>0</v>
      </c>
    </row>
    <row r="135" spans="1:19" ht="19.5" thickBot="1">
      <c r="A135" s="46" t="s">
        <v>235</v>
      </c>
      <c r="B135" s="47" t="s">
        <v>311</v>
      </c>
      <c r="C135" s="47"/>
      <c r="D135" s="47"/>
      <c r="E135" s="48"/>
      <c r="F135" s="48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</row>
    <row r="136" spans="1:19" ht="21.75" thickBot="1">
      <c r="A136" s="62" t="s">
        <v>236</v>
      </c>
      <c r="D136" s="59" t="s">
        <v>238</v>
      </c>
      <c r="E136" s="1"/>
      <c r="F136" s="52">
        <v>3</v>
      </c>
      <c r="G136" s="1"/>
      <c r="H136" s="1"/>
      <c r="I136" s="52">
        <v>1</v>
      </c>
      <c r="J136" s="1"/>
      <c r="K136" s="1"/>
      <c r="L136" s="1"/>
      <c r="M136" s="1"/>
      <c r="N136" s="1"/>
      <c r="O136" s="1"/>
      <c r="P136" s="52">
        <v>3</v>
      </c>
      <c r="Q136" s="1"/>
      <c r="R136" s="1"/>
      <c r="S136" s="52">
        <v>1</v>
      </c>
    </row>
    <row r="137" spans="1:19" ht="15.75">
      <c r="A137" s="51" t="s">
        <v>239</v>
      </c>
      <c r="K137" s="51" t="s">
        <v>240</v>
      </c>
    </row>
    <row r="138" spans="1:19" ht="25.5">
      <c r="A138" s="54" t="s">
        <v>0</v>
      </c>
      <c r="B138" s="55" t="s">
        <v>204</v>
      </c>
      <c r="C138" s="54" t="s">
        <v>205</v>
      </c>
      <c r="D138" s="54" t="s">
        <v>206</v>
      </c>
      <c r="E138" s="58" t="s">
        <v>241</v>
      </c>
      <c r="F138" s="58" t="s">
        <v>243</v>
      </c>
      <c r="G138" s="58" t="s">
        <v>242</v>
      </c>
      <c r="H138" s="58" t="s">
        <v>241</v>
      </c>
      <c r="I138" s="58" t="s">
        <v>244</v>
      </c>
      <c r="J138" s="57"/>
      <c r="K138" s="54" t="s">
        <v>0</v>
      </c>
      <c r="L138" s="54" t="s">
        <v>1</v>
      </c>
      <c r="M138" s="55" t="s">
        <v>2</v>
      </c>
      <c r="N138" s="54" t="s">
        <v>3</v>
      </c>
      <c r="O138" s="58" t="s">
        <v>241</v>
      </c>
      <c r="P138" s="56" t="s">
        <v>240</v>
      </c>
      <c r="Q138" s="58" t="s">
        <v>242</v>
      </c>
      <c r="R138" s="58" t="s">
        <v>241</v>
      </c>
      <c r="S138" s="58" t="str">
        <f>$S$31</f>
        <v>Итоговая вероятность</v>
      </c>
    </row>
    <row r="139" spans="1:19" ht="135">
      <c r="A139" s="3">
        <v>1</v>
      </c>
      <c r="B139" s="3" t="s">
        <v>207</v>
      </c>
      <c r="C139" s="4" t="s">
        <v>208</v>
      </c>
      <c r="D139" s="4" t="s">
        <v>209</v>
      </c>
      <c r="E139" s="53" t="s">
        <v>237</v>
      </c>
      <c r="F139" s="43">
        <f>IF(E139="Нет", 0, IF(E139="Да", A139, 0))</f>
        <v>0</v>
      </c>
      <c r="G139" s="98"/>
      <c r="H139" s="53" t="s">
        <v>238</v>
      </c>
      <c r="I139" s="43">
        <f>IF(H139="Нет", 0, IF(H139="Да", A139, 0))</f>
        <v>1</v>
      </c>
      <c r="K139" s="3">
        <v>1</v>
      </c>
      <c r="L139" s="3" t="s">
        <v>4</v>
      </c>
      <c r="M139" s="4" t="s">
        <v>5</v>
      </c>
      <c r="N139" s="4" t="s">
        <v>6</v>
      </c>
      <c r="O139" s="45" t="s">
        <v>237</v>
      </c>
      <c r="P139" s="43">
        <f>IF(O139="Нет",0,IF(O139="Да",K139,0))</f>
        <v>0</v>
      </c>
      <c r="Q139" s="98" t="s">
        <v>297</v>
      </c>
      <c r="R139" s="45" t="s">
        <v>238</v>
      </c>
      <c r="S139" s="43">
        <v>1</v>
      </c>
    </row>
    <row r="140" spans="1:19" ht="105">
      <c r="A140" s="3">
        <v>2</v>
      </c>
      <c r="B140" s="3" t="s">
        <v>210</v>
      </c>
      <c r="C140" s="4" t="s">
        <v>211</v>
      </c>
      <c r="D140" s="4" t="s">
        <v>212</v>
      </c>
      <c r="E140" s="43" t="s">
        <v>237</v>
      </c>
      <c r="F140" s="43">
        <f>IF(E140="Нет", 0, IF(E140="Да", A140, 0))</f>
        <v>0</v>
      </c>
      <c r="G140" s="99"/>
      <c r="H140" s="43" t="s">
        <v>237</v>
      </c>
      <c r="I140" s="43">
        <f>IF(H140="Нет", 0, IF(H140="Да", A140, 0))</f>
        <v>0</v>
      </c>
      <c r="K140" s="3">
        <v>2</v>
      </c>
      <c r="L140" s="3" t="s">
        <v>7</v>
      </c>
      <c r="M140" s="4" t="s">
        <v>8</v>
      </c>
      <c r="N140" s="4" t="s">
        <v>9</v>
      </c>
      <c r="O140" s="45" t="s">
        <v>237</v>
      </c>
      <c r="P140" s="43">
        <f>IF(O140="Нет", 0, IF(O140="Да", K140, 0))</f>
        <v>0</v>
      </c>
      <c r="Q140" s="99"/>
      <c r="R140" s="45" t="s">
        <v>237</v>
      </c>
      <c r="S140" s="43">
        <f>IF(R140="Нет", 0, IF(R140="Да", K140, 0))</f>
        <v>0</v>
      </c>
    </row>
    <row r="141" spans="1:19" ht="105">
      <c r="A141" s="3">
        <v>3</v>
      </c>
      <c r="B141" s="3" t="s">
        <v>213</v>
      </c>
      <c r="C141" s="4" t="s">
        <v>214</v>
      </c>
      <c r="D141" s="4" t="s">
        <v>215</v>
      </c>
      <c r="E141" s="43" t="s">
        <v>238</v>
      </c>
      <c r="F141" s="43">
        <v>3</v>
      </c>
      <c r="G141" s="99"/>
      <c r="H141" s="43" t="s">
        <v>237</v>
      </c>
      <c r="I141" s="43">
        <v>0</v>
      </c>
      <c r="K141" s="3">
        <v>3</v>
      </c>
      <c r="L141" s="4" t="s">
        <v>17</v>
      </c>
      <c r="M141" s="4" t="s">
        <v>10</v>
      </c>
      <c r="N141" s="4" t="s">
        <v>11</v>
      </c>
      <c r="O141" s="45" t="s">
        <v>238</v>
      </c>
      <c r="P141" s="43">
        <v>3</v>
      </c>
      <c r="Q141" s="99"/>
      <c r="R141" s="45" t="s">
        <v>237</v>
      </c>
      <c r="S141" s="43">
        <v>0</v>
      </c>
    </row>
    <row r="142" spans="1:19" ht="120">
      <c r="A142" s="3">
        <v>4</v>
      </c>
      <c r="B142" s="3" t="s">
        <v>216</v>
      </c>
      <c r="C142" s="4" t="s">
        <v>217</v>
      </c>
      <c r="D142" s="4" t="s">
        <v>218</v>
      </c>
      <c r="E142" s="43" t="s">
        <v>237</v>
      </c>
      <c r="F142" s="43">
        <f>IF(E142="Нет", 0, IF(E142="Да", A142, 0))</f>
        <v>0</v>
      </c>
      <c r="G142" s="99"/>
      <c r="H142" s="43" t="s">
        <v>237</v>
      </c>
      <c r="I142" s="43">
        <f>IF(H142="Нет", 0, IF(H142="Да", A142, 0))</f>
        <v>0</v>
      </c>
      <c r="K142" s="3">
        <v>4</v>
      </c>
      <c r="L142" s="3" t="s">
        <v>12</v>
      </c>
      <c r="M142" s="4" t="s">
        <v>13</v>
      </c>
      <c r="N142" s="4" t="s">
        <v>14</v>
      </c>
      <c r="O142" s="45" t="s">
        <v>237</v>
      </c>
      <c r="P142" s="43">
        <f>IF(O142="Нет", 0, IF(O142="Да", K142, 0))</f>
        <v>0</v>
      </c>
      <c r="Q142" s="99"/>
      <c r="R142" s="45" t="s">
        <v>237</v>
      </c>
      <c r="S142" s="43">
        <f>IF(R142="Нет", 0, IF(R142="Да", K142, 0))</f>
        <v>0</v>
      </c>
    </row>
    <row r="143" spans="1:19" ht="135">
      <c r="A143" s="3">
        <v>5</v>
      </c>
      <c r="B143" s="3" t="s">
        <v>219</v>
      </c>
      <c r="C143" s="4" t="s">
        <v>220</v>
      </c>
      <c r="D143" s="4" t="s">
        <v>221</v>
      </c>
      <c r="E143" s="43" t="s">
        <v>237</v>
      </c>
      <c r="F143" s="44">
        <f>IF(E143="Нет", 0, IF(E143="Да", A143, 0))</f>
        <v>0</v>
      </c>
      <c r="G143" s="100"/>
      <c r="H143" s="43" t="s">
        <v>237</v>
      </c>
      <c r="I143" s="44">
        <f>IF(H143="Нет", 0, IF(H143="Да", A143, 0))</f>
        <v>0</v>
      </c>
      <c r="K143" s="3">
        <v>5</v>
      </c>
      <c r="L143" s="3" t="s">
        <v>15</v>
      </c>
      <c r="M143" s="4" t="s">
        <v>16</v>
      </c>
      <c r="N143" s="4" t="s">
        <v>18</v>
      </c>
      <c r="O143" s="45" t="s">
        <v>237</v>
      </c>
      <c r="P143" s="44">
        <f>IF(O143="Нет", 0, IF(O143="Да", K143, 0))</f>
        <v>0</v>
      </c>
      <c r="Q143" s="100"/>
      <c r="R143" s="45" t="s">
        <v>237</v>
      </c>
      <c r="S143" s="44">
        <f>IF(R143="Нет", 0, IF(R143="Да", K143, 0))</f>
        <v>0</v>
      </c>
    </row>
    <row r="147" spans="1:19" ht="19.5" thickBot="1">
      <c r="A147" s="46" t="s">
        <v>235</v>
      </c>
      <c r="B147" s="47" t="s">
        <v>312</v>
      </c>
      <c r="C147" s="47"/>
      <c r="D147" s="47"/>
      <c r="E147" s="48"/>
      <c r="F147" s="48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</row>
    <row r="148" spans="1:19" ht="21.75" thickBot="1">
      <c r="A148" s="62" t="s">
        <v>236</v>
      </c>
      <c r="D148" s="59" t="s">
        <v>238</v>
      </c>
      <c r="E148" s="1"/>
      <c r="F148" s="52">
        <v>2</v>
      </c>
      <c r="G148" s="1"/>
      <c r="H148" s="1"/>
      <c r="I148" s="52">
        <v>1</v>
      </c>
      <c r="J148" s="1"/>
      <c r="K148" s="1"/>
      <c r="L148" s="1"/>
      <c r="M148" s="1"/>
      <c r="N148" s="1"/>
      <c r="O148" s="1"/>
      <c r="P148" s="52">
        <v>4</v>
      </c>
      <c r="Q148" s="1"/>
      <c r="R148" s="1"/>
      <c r="S148" s="52">
        <v>1</v>
      </c>
    </row>
    <row r="149" spans="1:19" ht="15.75">
      <c r="A149" s="51" t="s">
        <v>239</v>
      </c>
      <c r="K149" s="51" t="s">
        <v>240</v>
      </c>
    </row>
    <row r="150" spans="1:19" ht="25.5">
      <c r="A150" s="54" t="s">
        <v>0</v>
      </c>
      <c r="B150" s="55" t="s">
        <v>204</v>
      </c>
      <c r="C150" s="54" t="s">
        <v>205</v>
      </c>
      <c r="D150" s="54" t="s">
        <v>206</v>
      </c>
      <c r="E150" s="58" t="s">
        <v>241</v>
      </c>
      <c r="F150" s="58" t="s">
        <v>243</v>
      </c>
      <c r="G150" s="58" t="s">
        <v>242</v>
      </c>
      <c r="H150" s="58" t="s">
        <v>241</v>
      </c>
      <c r="I150" s="58" t="s">
        <v>244</v>
      </c>
      <c r="J150" s="57"/>
      <c r="K150" s="54" t="s">
        <v>0</v>
      </c>
      <c r="L150" s="54" t="s">
        <v>1</v>
      </c>
      <c r="M150" s="55" t="s">
        <v>2</v>
      </c>
      <c r="N150" s="54" t="s">
        <v>3</v>
      </c>
      <c r="O150" s="58" t="s">
        <v>241</v>
      </c>
      <c r="P150" s="56" t="s">
        <v>240</v>
      </c>
      <c r="Q150" s="58" t="s">
        <v>242</v>
      </c>
      <c r="R150" s="58" t="s">
        <v>241</v>
      </c>
      <c r="S150" s="58" t="str">
        <f>$S$31</f>
        <v>Итоговая вероятность</v>
      </c>
    </row>
    <row r="151" spans="1:19" ht="135">
      <c r="A151" s="3">
        <v>1</v>
      </c>
      <c r="B151" s="3" t="s">
        <v>207</v>
      </c>
      <c r="C151" s="4" t="s">
        <v>208</v>
      </c>
      <c r="D151" s="4" t="s">
        <v>209</v>
      </c>
      <c r="E151" s="53" t="s">
        <v>237</v>
      </c>
      <c r="F151" s="43">
        <f>IF(E151="Нет", 0, IF(E151="Да", A151, 0))</f>
        <v>0</v>
      </c>
      <c r="G151" s="98" t="s">
        <v>298</v>
      </c>
      <c r="H151" s="53" t="s">
        <v>238</v>
      </c>
      <c r="I151" s="43">
        <f>IF(H151="Нет", 0, IF(H151="Да", A151, 0))</f>
        <v>1</v>
      </c>
      <c r="K151" s="3">
        <v>1</v>
      </c>
      <c r="L151" s="3" t="s">
        <v>4</v>
      </c>
      <c r="M151" s="4" t="s">
        <v>5</v>
      </c>
      <c r="N151" s="4" t="s">
        <v>6</v>
      </c>
      <c r="O151" s="45" t="s">
        <v>237</v>
      </c>
      <c r="P151" s="43">
        <f>IF(O151="Нет",0,IF(O151="Да",K151,0))</f>
        <v>0</v>
      </c>
      <c r="Q151" s="98" t="s">
        <v>298</v>
      </c>
      <c r="R151" s="45" t="s">
        <v>238</v>
      </c>
      <c r="S151" s="43">
        <f>IF(R151="Нет",0,IF(R151="Да",K151,0))</f>
        <v>1</v>
      </c>
    </row>
    <row r="152" spans="1:19" ht="105">
      <c r="A152" s="3">
        <v>2</v>
      </c>
      <c r="B152" s="3" t="s">
        <v>210</v>
      </c>
      <c r="C152" s="4" t="s">
        <v>211</v>
      </c>
      <c r="D152" s="4" t="s">
        <v>212</v>
      </c>
      <c r="E152" s="43" t="s">
        <v>238</v>
      </c>
      <c r="F152" s="43">
        <f>IF(E152="Нет", 0, IF(E152="Да", A152, 0))</f>
        <v>2</v>
      </c>
      <c r="G152" s="99"/>
      <c r="H152" s="43" t="s">
        <v>237</v>
      </c>
      <c r="I152" s="43">
        <f>IF(H152="Нет", 0, IF(H152="Да", A152, 0))</f>
        <v>0</v>
      </c>
      <c r="K152" s="3">
        <v>2</v>
      </c>
      <c r="L152" s="3" t="s">
        <v>7</v>
      </c>
      <c r="M152" s="4" t="s">
        <v>8</v>
      </c>
      <c r="N152" s="4" t="s">
        <v>9</v>
      </c>
      <c r="O152" s="45" t="s">
        <v>237</v>
      </c>
      <c r="P152" s="43">
        <f>IF(O152="Нет", 0, IF(O152="Да", K152, 0))</f>
        <v>0</v>
      </c>
      <c r="Q152" s="99"/>
      <c r="R152" s="45" t="s">
        <v>237</v>
      </c>
      <c r="S152" s="43">
        <f>IF(R152="Нет", 0, IF(R152="Да", K152, 0))</f>
        <v>0</v>
      </c>
    </row>
    <row r="153" spans="1:19" ht="105">
      <c r="A153" s="3">
        <v>3</v>
      </c>
      <c r="B153" s="3" t="s">
        <v>213</v>
      </c>
      <c r="C153" s="4" t="s">
        <v>214</v>
      </c>
      <c r="D153" s="4" t="s">
        <v>215</v>
      </c>
      <c r="E153" s="43" t="s">
        <v>237</v>
      </c>
      <c r="F153" s="43">
        <f>IF(E153="Нет", 0, IF(E153="Да", A153, 0))</f>
        <v>0</v>
      </c>
      <c r="G153" s="99"/>
      <c r="H153" s="43" t="s">
        <v>237</v>
      </c>
      <c r="I153" s="43">
        <f>IF(H153="Нет", 0, IF(H153="Да", A153, 0))</f>
        <v>0</v>
      </c>
      <c r="K153" s="3">
        <v>3</v>
      </c>
      <c r="L153" s="4" t="s">
        <v>17</v>
      </c>
      <c r="M153" s="4" t="s">
        <v>10</v>
      </c>
      <c r="N153" s="4" t="s">
        <v>11</v>
      </c>
      <c r="O153" s="45" t="s">
        <v>237</v>
      </c>
      <c r="P153" s="43">
        <f>IF(O153="Нет", 0, IF(O153="Да", K153, 0))</f>
        <v>0</v>
      </c>
      <c r="Q153" s="99"/>
      <c r="R153" s="45" t="s">
        <v>237</v>
      </c>
      <c r="S153" s="43">
        <f>IF(R153="Нет", 0, IF(R153="Да", K153, 0))</f>
        <v>0</v>
      </c>
    </row>
    <row r="154" spans="1:19" ht="120">
      <c r="A154" s="3">
        <v>4</v>
      </c>
      <c r="B154" s="3" t="s">
        <v>216</v>
      </c>
      <c r="C154" s="4" t="s">
        <v>217</v>
      </c>
      <c r="D154" s="4" t="s">
        <v>218</v>
      </c>
      <c r="E154" s="43" t="s">
        <v>237</v>
      </c>
      <c r="F154" s="43">
        <f>IF(E154="Нет", 0, IF(E154="Да", A154, 0))</f>
        <v>0</v>
      </c>
      <c r="G154" s="99"/>
      <c r="H154" s="43" t="s">
        <v>237</v>
      </c>
      <c r="I154" s="43">
        <f>IF(H154="Нет", 0, IF(H154="Да", A154, 0))</f>
        <v>0</v>
      </c>
      <c r="K154" s="3">
        <v>4</v>
      </c>
      <c r="L154" s="3" t="s">
        <v>12</v>
      </c>
      <c r="M154" s="4" t="s">
        <v>13</v>
      </c>
      <c r="N154" s="4" t="s">
        <v>14</v>
      </c>
      <c r="O154" s="45" t="s">
        <v>238</v>
      </c>
      <c r="P154" s="43">
        <f>IF(O154="Нет", 0, IF(O154="Да", K154, 0))</f>
        <v>4</v>
      </c>
      <c r="Q154" s="99"/>
      <c r="R154" s="45" t="s">
        <v>237</v>
      </c>
      <c r="S154" s="43">
        <f>IF(R154="Нет", 0, IF(R154="Да", K154, 0))</f>
        <v>0</v>
      </c>
    </row>
    <row r="155" spans="1:19" ht="135">
      <c r="A155" s="3">
        <v>5</v>
      </c>
      <c r="B155" s="3" t="s">
        <v>219</v>
      </c>
      <c r="C155" s="4" t="s">
        <v>220</v>
      </c>
      <c r="D155" s="4" t="s">
        <v>221</v>
      </c>
      <c r="E155" s="43" t="s">
        <v>237</v>
      </c>
      <c r="F155" s="44">
        <f>IF(E155="Нет", 0, IF(E155="Да", A155, 0))</f>
        <v>0</v>
      </c>
      <c r="G155" s="100"/>
      <c r="H155" s="43" t="s">
        <v>237</v>
      </c>
      <c r="I155" s="44">
        <f>IF(H155="Нет", 0, IF(H155="Да", A155, 0))</f>
        <v>0</v>
      </c>
      <c r="K155" s="3">
        <v>5</v>
      </c>
      <c r="L155" s="3" t="s">
        <v>15</v>
      </c>
      <c r="M155" s="4" t="s">
        <v>16</v>
      </c>
      <c r="N155" s="4" t="s">
        <v>18</v>
      </c>
      <c r="O155" s="45" t="s">
        <v>237</v>
      </c>
      <c r="P155" s="44">
        <f>IF(O155="Нет", 0, IF(O155="Да", K155, 0))</f>
        <v>0</v>
      </c>
      <c r="Q155" s="100"/>
      <c r="R155" s="45" t="s">
        <v>237</v>
      </c>
      <c r="S155" s="44">
        <f>IF(R155="Нет", 0, IF(R155="Да", K155, 0))</f>
        <v>0</v>
      </c>
    </row>
    <row r="158" spans="1:19" ht="123" customHeight="1"/>
    <row r="159" spans="1:19">
      <c r="A159"/>
      <c r="B159"/>
      <c r="C159"/>
      <c r="D159"/>
    </row>
    <row r="160" spans="1:19">
      <c r="A160"/>
      <c r="B160"/>
      <c r="C160"/>
      <c r="D160"/>
    </row>
    <row r="161" spans="1:4">
      <c r="A161"/>
      <c r="B161"/>
      <c r="C161"/>
      <c r="D161"/>
    </row>
    <row r="162" spans="1:4">
      <c r="A162"/>
      <c r="B162"/>
      <c r="C162"/>
      <c r="D162"/>
    </row>
    <row r="163" spans="1:4">
      <c r="A163"/>
      <c r="B163"/>
      <c r="C163"/>
      <c r="D163"/>
    </row>
    <row r="164" spans="1:4">
      <c r="A164"/>
      <c r="B164"/>
      <c r="C164"/>
      <c r="D164"/>
    </row>
    <row r="165" spans="1:4">
      <c r="A165"/>
      <c r="B165"/>
      <c r="C165"/>
      <c r="D165"/>
    </row>
    <row r="166" spans="1:4">
      <c r="A166"/>
      <c r="B166"/>
      <c r="C166"/>
      <c r="D166"/>
    </row>
    <row r="167" spans="1:4">
      <c r="A167"/>
      <c r="B167"/>
      <c r="C167"/>
      <c r="D167"/>
    </row>
    <row r="168" spans="1:4">
      <c r="A168"/>
      <c r="B168"/>
      <c r="C168"/>
      <c r="D168"/>
    </row>
    <row r="169" spans="1:4">
      <c r="A169"/>
      <c r="B169"/>
      <c r="C169"/>
      <c r="D169"/>
    </row>
    <row r="170" spans="1:4">
      <c r="A170"/>
      <c r="B170"/>
      <c r="C170"/>
      <c r="D170"/>
    </row>
    <row r="171" spans="1:4">
      <c r="A171"/>
      <c r="B171"/>
      <c r="C171"/>
      <c r="D171"/>
    </row>
    <row r="172" spans="1:4">
      <c r="A172"/>
      <c r="B172"/>
      <c r="C172"/>
      <c r="D172"/>
    </row>
    <row r="173" spans="1:4">
      <c r="A173"/>
      <c r="B173"/>
      <c r="C173"/>
      <c r="D173"/>
    </row>
    <row r="174" spans="1:4">
      <c r="A174"/>
      <c r="B174"/>
      <c r="C174"/>
      <c r="D174"/>
    </row>
    <row r="175" spans="1:4">
      <c r="A175"/>
      <c r="B175"/>
      <c r="C175"/>
      <c r="D175"/>
    </row>
    <row r="176" spans="1:4">
      <c r="A176"/>
      <c r="B176"/>
      <c r="C176"/>
      <c r="D176"/>
    </row>
    <row r="177" spans="1:4">
      <c r="A177"/>
      <c r="B177"/>
      <c r="C177"/>
      <c r="D177"/>
    </row>
    <row r="178" spans="1:4">
      <c r="A178"/>
      <c r="B178"/>
      <c r="C178"/>
      <c r="D178"/>
    </row>
    <row r="179" spans="1:4">
      <c r="A179"/>
      <c r="B179"/>
      <c r="C179"/>
      <c r="D179"/>
    </row>
    <row r="180" spans="1:4">
      <c r="A180"/>
      <c r="B180"/>
      <c r="C180"/>
      <c r="D180"/>
    </row>
    <row r="181" spans="1:4">
      <c r="A181"/>
      <c r="B181"/>
      <c r="C181"/>
      <c r="D181"/>
    </row>
    <row r="182" spans="1:4">
      <c r="A182"/>
      <c r="B182"/>
      <c r="C182"/>
      <c r="D182"/>
    </row>
    <row r="183" spans="1:4">
      <c r="A183"/>
      <c r="B183"/>
      <c r="C183"/>
      <c r="D183"/>
    </row>
    <row r="184" spans="1:4">
      <c r="A184"/>
      <c r="B184"/>
      <c r="C184"/>
      <c r="D184"/>
    </row>
    <row r="185" spans="1:4">
      <c r="A185"/>
      <c r="B185"/>
      <c r="C185"/>
      <c r="D185"/>
    </row>
    <row r="186" spans="1:4">
      <c r="A186"/>
      <c r="B186"/>
      <c r="C186"/>
      <c r="D186"/>
    </row>
    <row r="187" spans="1:4">
      <c r="A187"/>
      <c r="B187"/>
      <c r="C187"/>
      <c r="D187"/>
    </row>
    <row r="188" spans="1:4">
      <c r="A188"/>
      <c r="B188"/>
      <c r="C188"/>
      <c r="D188"/>
    </row>
    <row r="189" spans="1:4">
      <c r="A189"/>
      <c r="B189"/>
      <c r="C189"/>
      <c r="D189"/>
    </row>
    <row r="190" spans="1:4">
      <c r="A190"/>
      <c r="B190"/>
      <c r="C190"/>
      <c r="D190"/>
    </row>
    <row r="191" spans="1:4">
      <c r="A191"/>
      <c r="B191"/>
      <c r="C191"/>
      <c r="D191"/>
    </row>
    <row r="192" spans="1:4">
      <c r="A192"/>
      <c r="B192"/>
      <c r="C192"/>
      <c r="D192"/>
    </row>
    <row r="193" spans="1:4">
      <c r="A193"/>
      <c r="B193"/>
      <c r="C193"/>
      <c r="D193"/>
    </row>
    <row r="194" spans="1:4">
      <c r="A194"/>
      <c r="B194"/>
      <c r="C194"/>
      <c r="D194"/>
    </row>
    <row r="195" spans="1:4">
      <c r="A195"/>
      <c r="B195"/>
      <c r="C195"/>
      <c r="D195"/>
    </row>
    <row r="196" spans="1:4">
      <c r="A196"/>
      <c r="B196"/>
      <c r="C196"/>
      <c r="D196"/>
    </row>
    <row r="197" spans="1:4">
      <c r="A197"/>
      <c r="B197"/>
      <c r="C197"/>
      <c r="D197"/>
    </row>
    <row r="198" spans="1:4">
      <c r="A198"/>
      <c r="B198"/>
      <c r="C198"/>
      <c r="D198"/>
    </row>
    <row r="199" spans="1:4">
      <c r="A199"/>
      <c r="B199"/>
      <c r="C199"/>
      <c r="D199"/>
    </row>
    <row r="200" spans="1:4">
      <c r="A200"/>
      <c r="B200"/>
      <c r="C200"/>
      <c r="D200"/>
    </row>
    <row r="201" spans="1:4">
      <c r="A201"/>
      <c r="B201"/>
      <c r="C201"/>
      <c r="D201"/>
    </row>
    <row r="202" spans="1:4">
      <c r="A202"/>
      <c r="B202"/>
      <c r="C202"/>
      <c r="D202"/>
    </row>
    <row r="203" spans="1:4">
      <c r="A203"/>
      <c r="B203"/>
      <c r="C203"/>
      <c r="D203"/>
    </row>
    <row r="204" spans="1:4">
      <c r="A204"/>
      <c r="B204"/>
      <c r="C204"/>
      <c r="D204"/>
    </row>
    <row r="205" spans="1:4">
      <c r="A205"/>
      <c r="B205"/>
      <c r="C205"/>
      <c r="D205"/>
    </row>
    <row r="206" spans="1:4">
      <c r="A206"/>
      <c r="B206"/>
      <c r="C206"/>
      <c r="D206"/>
    </row>
    <row r="207" spans="1:4">
      <c r="A207"/>
      <c r="B207"/>
      <c r="C207"/>
      <c r="D207"/>
    </row>
    <row r="208" spans="1:4">
      <c r="A208"/>
      <c r="B208"/>
      <c r="C208"/>
      <c r="D208"/>
    </row>
    <row r="209" spans="1:4">
      <c r="A209"/>
      <c r="B209"/>
      <c r="C209"/>
      <c r="D209"/>
    </row>
    <row r="210" spans="1:4">
      <c r="A210"/>
      <c r="B210"/>
      <c r="C210"/>
      <c r="D210"/>
    </row>
    <row r="211" spans="1:4">
      <c r="A211"/>
      <c r="B211"/>
      <c r="C211"/>
      <c r="D211"/>
    </row>
    <row r="212" spans="1:4">
      <c r="A212"/>
      <c r="B212"/>
      <c r="C212"/>
      <c r="D212"/>
    </row>
    <row r="213" spans="1:4">
      <c r="A213"/>
      <c r="B213"/>
      <c r="C213"/>
      <c r="D213"/>
    </row>
    <row r="214" spans="1:4">
      <c r="A214"/>
      <c r="B214"/>
      <c r="C214"/>
      <c r="D214"/>
    </row>
    <row r="215" spans="1:4">
      <c r="A215"/>
      <c r="B215"/>
      <c r="C215"/>
      <c r="D215"/>
    </row>
    <row r="216" spans="1:4">
      <c r="A216"/>
      <c r="B216"/>
      <c r="C216"/>
      <c r="D216"/>
    </row>
    <row r="217" spans="1:4">
      <c r="A217"/>
      <c r="B217"/>
      <c r="C217"/>
      <c r="D217"/>
    </row>
    <row r="218" spans="1:4">
      <c r="A218"/>
      <c r="B218"/>
      <c r="C218"/>
      <c r="D218"/>
    </row>
    <row r="219" spans="1:4">
      <c r="A219"/>
      <c r="B219"/>
      <c r="C219"/>
      <c r="D219"/>
    </row>
    <row r="220" spans="1:4">
      <c r="A220"/>
      <c r="B220"/>
      <c r="C220"/>
      <c r="D220"/>
    </row>
    <row r="221" spans="1:4">
      <c r="A221"/>
      <c r="B221"/>
      <c r="C221"/>
      <c r="D221"/>
    </row>
    <row r="222" spans="1:4">
      <c r="A222"/>
      <c r="B222"/>
      <c r="C222"/>
      <c r="D222"/>
    </row>
    <row r="223" spans="1:4">
      <c r="A223"/>
      <c r="B223"/>
      <c r="C223"/>
      <c r="D223"/>
    </row>
    <row r="224" spans="1:4">
      <c r="A224"/>
      <c r="B224"/>
      <c r="C224"/>
      <c r="D224"/>
    </row>
    <row r="225" spans="1:4">
      <c r="A225"/>
      <c r="B225"/>
      <c r="C225"/>
      <c r="D225"/>
    </row>
    <row r="226" spans="1:4">
      <c r="A226"/>
      <c r="B226"/>
      <c r="C226"/>
      <c r="D226"/>
    </row>
    <row r="227" spans="1:4">
      <c r="A227"/>
      <c r="B227"/>
      <c r="C227"/>
      <c r="D227"/>
    </row>
    <row r="228" spans="1:4">
      <c r="A228"/>
      <c r="B228"/>
      <c r="C228"/>
      <c r="D228"/>
    </row>
    <row r="229" spans="1:4">
      <c r="A229"/>
      <c r="B229"/>
      <c r="C229"/>
      <c r="D229"/>
    </row>
    <row r="230" spans="1:4">
      <c r="A230"/>
      <c r="B230"/>
      <c r="C230"/>
      <c r="D230"/>
    </row>
    <row r="231" spans="1:4">
      <c r="A231"/>
      <c r="B231"/>
      <c r="C231"/>
      <c r="D231"/>
    </row>
    <row r="232" spans="1:4">
      <c r="A232"/>
      <c r="B232"/>
      <c r="C232"/>
      <c r="D232"/>
    </row>
    <row r="233" spans="1:4">
      <c r="A233"/>
      <c r="B233"/>
      <c r="C233"/>
      <c r="D233"/>
    </row>
    <row r="234" spans="1:4">
      <c r="A234"/>
      <c r="B234"/>
      <c r="C234"/>
      <c r="D234"/>
    </row>
    <row r="235" spans="1:4">
      <c r="A235"/>
      <c r="B235"/>
      <c r="C235"/>
      <c r="D235"/>
    </row>
    <row r="236" spans="1:4">
      <c r="A236"/>
      <c r="B236"/>
      <c r="C236"/>
      <c r="D236"/>
    </row>
    <row r="237" spans="1:4">
      <c r="A237"/>
      <c r="B237"/>
      <c r="C237"/>
      <c r="D237"/>
    </row>
    <row r="238" spans="1:4">
      <c r="A238"/>
      <c r="B238"/>
      <c r="C238"/>
      <c r="D238"/>
    </row>
    <row r="239" spans="1:4">
      <c r="A239"/>
      <c r="B239"/>
      <c r="C239"/>
      <c r="D239"/>
    </row>
    <row r="240" spans="1:4">
      <c r="A240"/>
      <c r="B240"/>
      <c r="C240"/>
      <c r="D240"/>
    </row>
    <row r="241" spans="1:4">
      <c r="A241"/>
      <c r="B241"/>
      <c r="C241"/>
      <c r="D241"/>
    </row>
    <row r="242" spans="1:4">
      <c r="A242"/>
      <c r="B242"/>
      <c r="C242"/>
      <c r="D242"/>
    </row>
    <row r="243" spans="1:4">
      <c r="A243"/>
      <c r="B243"/>
      <c r="C243"/>
      <c r="D243"/>
    </row>
    <row r="244" spans="1:4">
      <c r="A244"/>
      <c r="B244"/>
      <c r="C244"/>
      <c r="D244"/>
    </row>
    <row r="245" spans="1:4">
      <c r="A245"/>
      <c r="B245"/>
      <c r="C245"/>
      <c r="D245"/>
    </row>
    <row r="246" spans="1:4">
      <c r="A246"/>
      <c r="B246"/>
      <c r="C246"/>
      <c r="D246"/>
    </row>
    <row r="247" spans="1:4">
      <c r="A247"/>
      <c r="B247"/>
      <c r="C247"/>
      <c r="D247"/>
    </row>
    <row r="248" spans="1:4">
      <c r="A248"/>
      <c r="B248"/>
      <c r="C248"/>
      <c r="D248"/>
    </row>
    <row r="249" spans="1:4">
      <c r="A249"/>
      <c r="B249"/>
      <c r="C249"/>
      <c r="D249"/>
    </row>
    <row r="250" spans="1:4">
      <c r="A250"/>
      <c r="B250"/>
      <c r="C250"/>
      <c r="D250"/>
    </row>
    <row r="251" spans="1:4">
      <c r="A251"/>
      <c r="B251"/>
      <c r="C251"/>
      <c r="D251"/>
    </row>
    <row r="252" spans="1:4">
      <c r="A252"/>
      <c r="B252"/>
      <c r="C252"/>
      <c r="D252"/>
    </row>
    <row r="253" spans="1:4">
      <c r="A253"/>
      <c r="B253"/>
      <c r="C253"/>
      <c r="D253"/>
    </row>
  </sheetData>
  <mergeCells count="29">
    <mergeCell ref="B4:N4"/>
    <mergeCell ref="B16:O16"/>
    <mergeCell ref="B39:N39"/>
    <mergeCell ref="G8:G12"/>
    <mergeCell ref="Q8:Q12"/>
    <mergeCell ref="G20:G24"/>
    <mergeCell ref="Q20:Q24"/>
    <mergeCell ref="G32:G36"/>
    <mergeCell ref="Q32:Q36"/>
    <mergeCell ref="G43:G47"/>
    <mergeCell ref="Q43:Q47"/>
    <mergeCell ref="G55:G59"/>
    <mergeCell ref="Q55:Q59"/>
    <mergeCell ref="G67:G71"/>
    <mergeCell ref="Q67:Q71"/>
    <mergeCell ref="G79:G83"/>
    <mergeCell ref="Q79:Q83"/>
    <mergeCell ref="G91:G95"/>
    <mergeCell ref="Q91:Q95"/>
    <mergeCell ref="G103:G107"/>
    <mergeCell ref="Q103:Q107"/>
    <mergeCell ref="G115:G119"/>
    <mergeCell ref="Q115:Q119"/>
    <mergeCell ref="G127:G131"/>
    <mergeCell ref="Q127:Q131"/>
    <mergeCell ref="G139:G143"/>
    <mergeCell ref="Q139:Q143"/>
    <mergeCell ref="G151:G155"/>
    <mergeCell ref="Q151:Q155"/>
  </mergeCells>
  <conditionalFormatting sqref="F8:F12">
    <cfRule type="expression" dxfId="451" priority="2887">
      <formula>$D$5="Нет"</formula>
    </cfRule>
    <cfRule type="colorScale" priority="2949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450" priority="2950" stopIfTrue="1">
      <formula>$D$5="Да"</formula>
    </cfRule>
    <cfRule type="colorScale" priority="2951">
      <colorScale>
        <cfvo type="num" val="0"/>
        <cfvo type="num" val="0"/>
        <color theme="0"/>
        <color theme="0"/>
      </colorScale>
    </cfRule>
  </conditionalFormatting>
  <conditionalFormatting sqref="E8:E12">
    <cfRule type="expression" dxfId="449" priority="2936">
      <formula>$D$5="Нет"</formula>
    </cfRule>
    <cfRule type="colorScale" priority="2937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448" priority="2938" stopIfTrue="1">
      <formula>$D$5="Да"</formula>
    </cfRule>
  </conditionalFormatting>
  <conditionalFormatting sqref="O8:O12">
    <cfRule type="expression" dxfId="447" priority="2933">
      <formula>$D$5="Нет"</formula>
    </cfRule>
    <cfRule type="colorScale" priority="2934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446" priority="2935" stopIfTrue="1">
      <formula>$D$5="Да"</formula>
    </cfRule>
  </conditionalFormatting>
  <conditionalFormatting sqref="F5">
    <cfRule type="expression" dxfId="445" priority="2930">
      <formula>$D$5="Нет"</formula>
    </cfRule>
    <cfRule type="colorScale" priority="2931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444" priority="2932" stopIfTrue="1">
      <formula>$D$5="Да"</formula>
    </cfRule>
  </conditionalFormatting>
  <conditionalFormatting sqref="G8">
    <cfRule type="expression" dxfId="443" priority="2918">
      <formula>$D$5="Нет"</formula>
    </cfRule>
    <cfRule type="colorScale" priority="2919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442" priority="2920" stopIfTrue="1">
      <formula>$D$5="Да"</formula>
    </cfRule>
  </conditionalFormatting>
  <conditionalFormatting sqref="Q8">
    <cfRule type="expression" dxfId="441" priority="2915">
      <formula>$D$5="Нет"</formula>
    </cfRule>
    <cfRule type="colorScale" priority="2916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440" priority="2917" stopIfTrue="1">
      <formula>$D$5="Да"</formula>
    </cfRule>
  </conditionalFormatting>
  <conditionalFormatting sqref="H8:H12">
    <cfRule type="expression" dxfId="439" priority="2912">
      <formula>$D$5="Нет"</formula>
    </cfRule>
    <cfRule type="colorScale" priority="2913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438" priority="2914" stopIfTrue="1">
      <formula>$D$5="Да"</formula>
    </cfRule>
  </conditionalFormatting>
  <conditionalFormatting sqref="R8:R12">
    <cfRule type="expression" dxfId="437" priority="2900">
      <formula>$D$5="Нет"</formula>
    </cfRule>
    <cfRule type="colorScale" priority="2901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436" priority="2902" stopIfTrue="1">
      <formula>$D$5="Да"</formula>
    </cfRule>
  </conditionalFormatting>
  <conditionalFormatting sqref="I8:I12">
    <cfRule type="expression" dxfId="435" priority="2894">
      <formula>$D$5="Нет"</formula>
    </cfRule>
    <cfRule type="colorScale" priority="2895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434" priority="2896" stopIfTrue="1">
      <formula>$D$5="Да"</formula>
    </cfRule>
  </conditionalFormatting>
  <conditionalFormatting sqref="P8:P12">
    <cfRule type="expression" dxfId="433" priority="2891">
      <formula>$D$5="Нет"</formula>
    </cfRule>
    <cfRule type="colorScale" priority="2892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432" priority="2893" stopIfTrue="1">
      <formula>$D$5="Да"</formula>
    </cfRule>
  </conditionalFormatting>
  <conditionalFormatting sqref="S8:S12">
    <cfRule type="expression" dxfId="431" priority="2888">
      <formula>$D$5="Нет"</formula>
    </cfRule>
    <cfRule type="colorScale" priority="2889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430" priority="2890" stopIfTrue="1">
      <formula>$D$5="Да"</formula>
    </cfRule>
  </conditionalFormatting>
  <conditionalFormatting sqref="I5">
    <cfRule type="expression" dxfId="429" priority="2884">
      <formula>$D$5="Нет"</formula>
    </cfRule>
    <cfRule type="colorScale" priority="2885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428" priority="2886" stopIfTrue="1">
      <formula>$D$5="Да"</formula>
    </cfRule>
  </conditionalFormatting>
  <conditionalFormatting sqref="P5">
    <cfRule type="expression" dxfId="427" priority="2881">
      <formula>$D$5="Нет"</formula>
    </cfRule>
    <cfRule type="colorScale" priority="2882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426" priority="2883" stopIfTrue="1">
      <formula>$D$5="Да"</formula>
    </cfRule>
  </conditionalFormatting>
  <conditionalFormatting sqref="S5">
    <cfRule type="expression" dxfId="425" priority="2878">
      <formula>$D$5="Нет"</formula>
    </cfRule>
    <cfRule type="colorScale" priority="2879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424" priority="2880" stopIfTrue="1">
      <formula>$D$5="Да"</formula>
    </cfRule>
  </conditionalFormatting>
  <conditionalFormatting sqref="F20:F24">
    <cfRule type="colorScale" priority="2875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423" priority="2876" stopIfTrue="1">
      <formula>$D$5="Да"</formula>
    </cfRule>
    <cfRule type="colorScale" priority="2877">
      <colorScale>
        <cfvo type="num" val="0"/>
        <cfvo type="num" val="0"/>
        <color theme="0"/>
        <color theme="0"/>
      </colorScale>
    </cfRule>
  </conditionalFormatting>
  <conditionalFormatting sqref="E20:E24">
    <cfRule type="expression" dxfId="422" priority="2872">
      <formula>$D$5="Нет"</formula>
    </cfRule>
    <cfRule type="colorScale" priority="2873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421" priority="2874" stopIfTrue="1">
      <formula>$D$5="Да"</formula>
    </cfRule>
  </conditionalFormatting>
  <conditionalFormatting sqref="O20:O24">
    <cfRule type="expression" dxfId="420" priority="2869">
      <formula>$D$5="Нет"</formula>
    </cfRule>
    <cfRule type="colorScale" priority="2870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419" priority="2871" stopIfTrue="1">
      <formula>$D$5="Да"</formula>
    </cfRule>
  </conditionalFormatting>
  <conditionalFormatting sqref="G20">
    <cfRule type="expression" dxfId="418" priority="2863">
      <formula>$D$5="Нет"</formula>
    </cfRule>
    <cfRule type="colorScale" priority="2864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417" priority="2865" stopIfTrue="1">
      <formula>$D$5="Да"</formula>
    </cfRule>
  </conditionalFormatting>
  <conditionalFormatting sqref="Q20">
    <cfRule type="expression" dxfId="416" priority="2860">
      <formula>$D$5="Нет"</formula>
    </cfRule>
    <cfRule type="colorScale" priority="2861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415" priority="2862" stopIfTrue="1">
      <formula>$D$5="Да"</formula>
    </cfRule>
  </conditionalFormatting>
  <conditionalFormatting sqref="H20:H24">
    <cfRule type="expression" dxfId="414" priority="2857">
      <formula>$D$5="Нет"</formula>
    </cfRule>
    <cfRule type="colorScale" priority="2858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413" priority="2859" stopIfTrue="1">
      <formula>$D$5="Да"</formula>
    </cfRule>
  </conditionalFormatting>
  <conditionalFormatting sqref="R20:R21 R23:R24">
    <cfRule type="expression" dxfId="412" priority="2854">
      <formula>$D$5="Нет"</formula>
    </cfRule>
    <cfRule type="colorScale" priority="2855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411" priority="2856" stopIfTrue="1">
      <formula>$D$5="Да"</formula>
    </cfRule>
  </conditionalFormatting>
  <conditionalFormatting sqref="P17">
    <cfRule type="colorScale" priority="2839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410" priority="2840" stopIfTrue="1">
      <formula>$D$5="Да"</formula>
    </cfRule>
  </conditionalFormatting>
  <conditionalFormatting sqref="S17">
    <cfRule type="colorScale" priority="2836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409" priority="2837" stopIfTrue="1">
      <formula>$D$5="Да"</formula>
    </cfRule>
  </conditionalFormatting>
  <conditionalFormatting sqref="E32:E35">
    <cfRule type="expression" dxfId="408" priority="2829">
      <formula>$D$5="Нет"</formula>
    </cfRule>
    <cfRule type="colorScale" priority="2830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407" priority="2831" stopIfTrue="1">
      <formula>$D$5="Да"</formula>
    </cfRule>
  </conditionalFormatting>
  <conditionalFormatting sqref="O32:O34 O36">
    <cfRule type="expression" dxfId="406" priority="2826">
      <formula>$D$5="Нет"</formula>
    </cfRule>
    <cfRule type="colorScale" priority="2827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405" priority="2828" stopIfTrue="1">
      <formula>$D$5="Да"</formula>
    </cfRule>
  </conditionalFormatting>
  <conditionalFormatting sqref="G32">
    <cfRule type="expression" dxfId="404" priority="2820">
      <formula>$D$5="Нет"</formula>
    </cfRule>
    <cfRule type="colorScale" priority="2821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403" priority="2822" stopIfTrue="1">
      <formula>$D$5="Да"</formula>
    </cfRule>
  </conditionalFormatting>
  <conditionalFormatting sqref="Q32">
    <cfRule type="expression" dxfId="402" priority="2817">
      <formula>$D$5="Нет"</formula>
    </cfRule>
    <cfRule type="colorScale" priority="2818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401" priority="2819" stopIfTrue="1">
      <formula>$D$5="Да"</formula>
    </cfRule>
  </conditionalFormatting>
  <conditionalFormatting sqref="H33:H36">
    <cfRule type="expression" dxfId="400" priority="2814">
      <formula>$D$5="Нет"</formula>
    </cfRule>
    <cfRule type="colorScale" priority="2815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99" priority="2816" stopIfTrue="1">
      <formula>$D$5="Да"</formula>
    </cfRule>
  </conditionalFormatting>
  <conditionalFormatting sqref="R32:R33 R35:R36">
    <cfRule type="expression" dxfId="398" priority="2811">
      <formula>$D$5="Нет"</formula>
    </cfRule>
    <cfRule type="colorScale" priority="2812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97" priority="2813" stopIfTrue="1">
      <formula>$D$5="Да"</formula>
    </cfRule>
  </conditionalFormatting>
  <conditionalFormatting sqref="I32:I36">
    <cfRule type="colorScale" priority="2809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396" priority="2810" stopIfTrue="1">
      <formula>$D$5="Да"</formula>
    </cfRule>
  </conditionalFormatting>
  <conditionalFormatting sqref="P29">
    <cfRule type="colorScale" priority="2796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395" priority="2797" stopIfTrue="1">
      <formula>$D$5="Да"</formula>
    </cfRule>
  </conditionalFormatting>
  <conditionalFormatting sqref="S29">
    <cfRule type="colorScale" priority="2793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394" priority="2794" stopIfTrue="1">
      <formula>$D$5="Да"</formula>
    </cfRule>
  </conditionalFormatting>
  <conditionalFormatting sqref="F43:F47">
    <cfRule type="colorScale" priority="2789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393" priority="2790" stopIfTrue="1">
      <formula>$D$5="Да"</formula>
    </cfRule>
    <cfRule type="colorScale" priority="2791">
      <colorScale>
        <cfvo type="num" val="0"/>
        <cfvo type="num" val="0"/>
        <color theme="0"/>
        <color theme="0"/>
      </colorScale>
    </cfRule>
  </conditionalFormatting>
  <conditionalFormatting sqref="E43:E46">
    <cfRule type="expression" dxfId="392" priority="2786">
      <formula>$D$5="Нет"</formula>
    </cfRule>
    <cfRule type="colorScale" priority="2787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91" priority="2788" stopIfTrue="1">
      <formula>$D$5="Да"</formula>
    </cfRule>
  </conditionalFormatting>
  <conditionalFormatting sqref="O43:O46">
    <cfRule type="expression" dxfId="390" priority="2783">
      <formula>$D$5="Нет"</formula>
    </cfRule>
    <cfRule type="colorScale" priority="2784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89" priority="2785" stopIfTrue="1">
      <formula>$D$5="Да"</formula>
    </cfRule>
  </conditionalFormatting>
  <conditionalFormatting sqref="F40">
    <cfRule type="colorScale" priority="2781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388" priority="2782" stopIfTrue="1">
      <formula>$D$5="Да"</formula>
    </cfRule>
  </conditionalFormatting>
  <conditionalFormatting sqref="G43">
    <cfRule type="expression" dxfId="387" priority="2777">
      <formula>$D$5="Нет"</formula>
    </cfRule>
    <cfRule type="colorScale" priority="2778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86" priority="2779" stopIfTrue="1">
      <formula>$D$5="Да"</formula>
    </cfRule>
  </conditionalFormatting>
  <conditionalFormatting sqref="Q43">
    <cfRule type="expression" dxfId="385" priority="2774">
      <formula>$D$5="Нет"</formula>
    </cfRule>
    <cfRule type="colorScale" priority="2775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84" priority="2776" stopIfTrue="1">
      <formula>$D$5="Да"</formula>
    </cfRule>
  </conditionalFormatting>
  <conditionalFormatting sqref="H43:H47">
    <cfRule type="expression" dxfId="383" priority="2771">
      <formula>$D$5="Нет"</formula>
    </cfRule>
    <cfRule type="colorScale" priority="2772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82" priority="2773" stopIfTrue="1">
      <formula>$D$5="Да"</formula>
    </cfRule>
  </conditionalFormatting>
  <conditionalFormatting sqref="R43:R44 R46:R47">
    <cfRule type="expression" dxfId="381" priority="2768">
      <formula>$D$5="Нет"</formula>
    </cfRule>
    <cfRule type="colorScale" priority="2769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80" priority="2770" stopIfTrue="1">
      <formula>$D$5="Да"</formula>
    </cfRule>
  </conditionalFormatting>
  <conditionalFormatting sqref="F55:F59">
    <cfRule type="colorScale" priority="2746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379" priority="2747" stopIfTrue="1">
      <formula>$D$5="Да"</formula>
    </cfRule>
    <cfRule type="colorScale" priority="2748">
      <colorScale>
        <cfvo type="num" val="0"/>
        <cfvo type="num" val="0"/>
        <color theme="0"/>
        <color theme="0"/>
      </colorScale>
    </cfRule>
  </conditionalFormatting>
  <conditionalFormatting sqref="E55:E58">
    <cfRule type="expression" dxfId="378" priority="2743">
      <formula>$D$5="Нет"</formula>
    </cfRule>
    <cfRule type="colorScale" priority="2744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77" priority="2745" stopIfTrue="1">
      <formula>$D$5="Да"</formula>
    </cfRule>
  </conditionalFormatting>
  <conditionalFormatting sqref="O55:O57 O59">
    <cfRule type="expression" dxfId="376" priority="2740">
      <formula>$D$5="Нет"</formula>
    </cfRule>
    <cfRule type="colorScale" priority="2741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75" priority="2742" stopIfTrue="1">
      <formula>$D$5="Да"</formula>
    </cfRule>
  </conditionalFormatting>
  <conditionalFormatting sqref="F52">
    <cfRule type="colorScale" priority="2738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374" priority="2739" stopIfTrue="1">
      <formula>$D$5="Да"</formula>
    </cfRule>
  </conditionalFormatting>
  <conditionalFormatting sqref="G55">
    <cfRule type="expression" dxfId="373" priority="2734">
      <formula>$D$5="Нет"</formula>
    </cfRule>
    <cfRule type="colorScale" priority="2735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72" priority="2736" stopIfTrue="1">
      <formula>$D$5="Да"</formula>
    </cfRule>
  </conditionalFormatting>
  <conditionalFormatting sqref="Q55">
    <cfRule type="expression" dxfId="371" priority="2731">
      <formula>$D$5="Нет"</formula>
    </cfRule>
    <cfRule type="colorScale" priority="2732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70" priority="2733" stopIfTrue="1">
      <formula>$D$5="Да"</formula>
    </cfRule>
  </conditionalFormatting>
  <conditionalFormatting sqref="H56:H59">
    <cfRule type="expression" dxfId="369" priority="2728">
      <formula>$D$5="Нет"</formula>
    </cfRule>
    <cfRule type="colorScale" priority="2729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68" priority="2730" stopIfTrue="1">
      <formula>$D$5="Да"</formula>
    </cfRule>
  </conditionalFormatting>
  <conditionalFormatting sqref="R55:R56 R58:R59">
    <cfRule type="expression" dxfId="367" priority="2725">
      <formula>$D$5="Нет"</formula>
    </cfRule>
    <cfRule type="colorScale" priority="2726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66" priority="2727" stopIfTrue="1">
      <formula>$D$5="Да"</formula>
    </cfRule>
  </conditionalFormatting>
  <conditionalFormatting sqref="F67:F71">
    <cfRule type="colorScale" priority="2703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365" priority="2704" stopIfTrue="1">
      <formula>$D$5="Да"</formula>
    </cfRule>
    <cfRule type="colorScale" priority="2705">
      <colorScale>
        <cfvo type="num" val="0"/>
        <cfvo type="num" val="0"/>
        <color theme="0"/>
        <color theme="0"/>
      </colorScale>
    </cfRule>
  </conditionalFormatting>
  <conditionalFormatting sqref="E67:E71">
    <cfRule type="expression" dxfId="364" priority="2700">
      <formula>$D$5="Нет"</formula>
    </cfRule>
    <cfRule type="colorScale" priority="2701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63" priority="2702" stopIfTrue="1">
      <formula>$D$5="Да"</formula>
    </cfRule>
  </conditionalFormatting>
  <conditionalFormatting sqref="O67:O69 O71">
    <cfRule type="expression" dxfId="362" priority="2697">
      <formula>$D$5="Нет"</formula>
    </cfRule>
    <cfRule type="colorScale" priority="2698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61" priority="2699" stopIfTrue="1">
      <formula>$D$5="Да"</formula>
    </cfRule>
  </conditionalFormatting>
  <conditionalFormatting sqref="F64">
    <cfRule type="colorScale" priority="2695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360" priority="2696" stopIfTrue="1">
      <formula>$D$5="Да"</formula>
    </cfRule>
  </conditionalFormatting>
  <conditionalFormatting sqref="G67">
    <cfRule type="expression" dxfId="359" priority="2691">
      <formula>$D$5="Нет"</formula>
    </cfRule>
    <cfRule type="colorScale" priority="2692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58" priority="2693" stopIfTrue="1">
      <formula>$D$5="Да"</formula>
    </cfRule>
  </conditionalFormatting>
  <conditionalFormatting sqref="Q67">
    <cfRule type="expression" dxfId="357" priority="2688">
      <formula>$D$5="Нет"</formula>
    </cfRule>
    <cfRule type="colorScale" priority="2689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56" priority="2690" stopIfTrue="1">
      <formula>$D$5="Да"</formula>
    </cfRule>
  </conditionalFormatting>
  <conditionalFormatting sqref="H68:H71">
    <cfRule type="expression" dxfId="355" priority="2685">
      <formula>$D$5="Нет"</formula>
    </cfRule>
    <cfRule type="colorScale" priority="2686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54" priority="2687" stopIfTrue="1">
      <formula>$D$5="Да"</formula>
    </cfRule>
  </conditionalFormatting>
  <conditionalFormatting sqref="R67:R68 R70:R71">
    <cfRule type="expression" dxfId="353" priority="2682">
      <formula>$D$5="Нет"</formula>
    </cfRule>
    <cfRule type="colorScale" priority="2683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52" priority="2684" stopIfTrue="1">
      <formula>$D$5="Да"</formula>
    </cfRule>
  </conditionalFormatting>
  <conditionalFormatting sqref="F79:F83">
    <cfRule type="colorScale" priority="2660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351" priority="2661" stopIfTrue="1">
      <formula>$D$5="Да"</formula>
    </cfRule>
    <cfRule type="colorScale" priority="2662">
      <colorScale>
        <cfvo type="num" val="0"/>
        <cfvo type="num" val="0"/>
        <color theme="0"/>
        <color theme="0"/>
      </colorScale>
    </cfRule>
  </conditionalFormatting>
  <conditionalFormatting sqref="E79:E82">
    <cfRule type="expression" dxfId="350" priority="2657">
      <formula>$D$5="Нет"</formula>
    </cfRule>
    <cfRule type="colorScale" priority="2658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49" priority="2659" stopIfTrue="1">
      <formula>$D$5="Да"</formula>
    </cfRule>
  </conditionalFormatting>
  <conditionalFormatting sqref="O79:O81 O83">
    <cfRule type="expression" dxfId="348" priority="2654">
      <formula>$D$5="Нет"</formula>
    </cfRule>
    <cfRule type="colorScale" priority="2655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47" priority="2656" stopIfTrue="1">
      <formula>$D$5="Да"</formula>
    </cfRule>
  </conditionalFormatting>
  <conditionalFormatting sqref="F76">
    <cfRule type="colorScale" priority="2652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346" priority="2653" stopIfTrue="1">
      <formula>$D$5="Да"</formula>
    </cfRule>
  </conditionalFormatting>
  <conditionalFormatting sqref="G79">
    <cfRule type="expression" dxfId="345" priority="2648">
      <formula>$D$5="Нет"</formula>
    </cfRule>
    <cfRule type="colorScale" priority="2649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44" priority="2650" stopIfTrue="1">
      <formula>$D$5="Да"</formula>
    </cfRule>
  </conditionalFormatting>
  <conditionalFormatting sqref="Q79">
    <cfRule type="expression" dxfId="343" priority="2645">
      <formula>$D$5="Нет"</formula>
    </cfRule>
    <cfRule type="colorScale" priority="2646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42" priority="2647" stopIfTrue="1">
      <formula>$D$5="Да"</formula>
    </cfRule>
  </conditionalFormatting>
  <conditionalFormatting sqref="H80:H83">
    <cfRule type="expression" dxfId="341" priority="2642">
      <formula>$D$5="Нет"</formula>
    </cfRule>
    <cfRule type="colorScale" priority="2643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40" priority="2644" stopIfTrue="1">
      <formula>$D$5="Да"</formula>
    </cfRule>
  </conditionalFormatting>
  <conditionalFormatting sqref="R79:R80 R82:R83">
    <cfRule type="expression" dxfId="339" priority="2639">
      <formula>$D$5="Нет"</formula>
    </cfRule>
    <cfRule type="colorScale" priority="2640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38" priority="2641" stopIfTrue="1">
      <formula>$D$5="Да"</formula>
    </cfRule>
  </conditionalFormatting>
  <conditionalFormatting sqref="F91:F96">
    <cfRule type="colorScale" priority="2617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337" priority="2618" stopIfTrue="1">
      <formula>$D$5="Да"</formula>
    </cfRule>
    <cfRule type="colorScale" priority="2619">
      <colorScale>
        <cfvo type="num" val="0"/>
        <cfvo type="num" val="0"/>
        <color theme="0"/>
        <color theme="0"/>
      </colorScale>
    </cfRule>
  </conditionalFormatting>
  <conditionalFormatting sqref="E91:E93 E96">
    <cfRule type="expression" dxfId="336" priority="2614">
      <formula>$D$5="Нет"</formula>
    </cfRule>
    <cfRule type="colorScale" priority="2615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35" priority="2616" stopIfTrue="1">
      <formula>$D$5="Да"</formula>
    </cfRule>
  </conditionalFormatting>
  <conditionalFormatting sqref="O91:O93 O95:O96">
    <cfRule type="expression" dxfId="334" priority="2611">
      <formula>$D$5="Нет"</formula>
    </cfRule>
    <cfRule type="colorScale" priority="2612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33" priority="2613" stopIfTrue="1">
      <formula>$D$5="Да"</formula>
    </cfRule>
  </conditionalFormatting>
  <conditionalFormatting sqref="F88">
    <cfRule type="colorScale" priority="2609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332" priority="2610" stopIfTrue="1">
      <formula>$D$5="Да"</formula>
    </cfRule>
  </conditionalFormatting>
  <conditionalFormatting sqref="G91">
    <cfRule type="expression" dxfId="331" priority="2605">
      <formula>$D$5="Нет"</formula>
    </cfRule>
    <cfRule type="colorScale" priority="2606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30" priority="2607" stopIfTrue="1">
      <formula>$D$5="Да"</formula>
    </cfRule>
  </conditionalFormatting>
  <conditionalFormatting sqref="Q91">
    <cfRule type="expression" dxfId="329" priority="2602">
      <formula>$D$5="Нет"</formula>
    </cfRule>
    <cfRule type="colorScale" priority="2603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28" priority="2604" stopIfTrue="1">
      <formula>$D$5="Да"</formula>
    </cfRule>
  </conditionalFormatting>
  <conditionalFormatting sqref="H92:H96">
    <cfRule type="expression" dxfId="327" priority="2599">
      <formula>$D$5="Нет"</formula>
    </cfRule>
    <cfRule type="colorScale" priority="2600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26" priority="2601" stopIfTrue="1">
      <formula>$D$5="Да"</formula>
    </cfRule>
  </conditionalFormatting>
  <conditionalFormatting sqref="R91:R92 R94:R96">
    <cfRule type="expression" dxfId="325" priority="2596">
      <formula>$D$5="Нет"</formula>
    </cfRule>
    <cfRule type="colorScale" priority="2597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24" priority="2598" stopIfTrue="1">
      <formula>$D$5="Да"</formula>
    </cfRule>
  </conditionalFormatting>
  <conditionalFormatting sqref="F103:F107">
    <cfRule type="colorScale" priority="2574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323" priority="2575" stopIfTrue="1">
      <formula>$D$5="Да"</formula>
    </cfRule>
    <cfRule type="colorScale" priority="2576">
      <colorScale>
        <cfvo type="num" val="0"/>
        <cfvo type="num" val="0"/>
        <color theme="0"/>
        <color theme="0"/>
      </colorScale>
    </cfRule>
  </conditionalFormatting>
  <conditionalFormatting sqref="E103:E106">
    <cfRule type="expression" dxfId="322" priority="2571">
      <formula>$D$5="Нет"</formula>
    </cfRule>
    <cfRule type="colorScale" priority="2572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21" priority="2573" stopIfTrue="1">
      <formula>$D$5="Да"</formula>
    </cfRule>
  </conditionalFormatting>
  <conditionalFormatting sqref="O103:O105 O107">
    <cfRule type="expression" dxfId="320" priority="2568">
      <formula>$D$5="Нет"</formula>
    </cfRule>
    <cfRule type="colorScale" priority="2569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19" priority="2570" stopIfTrue="1">
      <formula>$D$5="Да"</formula>
    </cfRule>
  </conditionalFormatting>
  <conditionalFormatting sqref="F100">
    <cfRule type="colorScale" priority="2566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318" priority="2567" stopIfTrue="1">
      <formula>$D$5="Да"</formula>
    </cfRule>
  </conditionalFormatting>
  <conditionalFormatting sqref="G103">
    <cfRule type="expression" dxfId="317" priority="2562">
      <formula>$D$5="Нет"</formula>
    </cfRule>
    <cfRule type="colorScale" priority="2563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16" priority="2564" stopIfTrue="1">
      <formula>$D$5="Да"</formula>
    </cfRule>
  </conditionalFormatting>
  <conditionalFormatting sqref="Q103">
    <cfRule type="expression" dxfId="315" priority="2559">
      <formula>$D$5="Нет"</formula>
    </cfRule>
    <cfRule type="colorScale" priority="2560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14" priority="2561" stopIfTrue="1">
      <formula>$D$5="Да"</formula>
    </cfRule>
  </conditionalFormatting>
  <conditionalFormatting sqref="H104:H107">
    <cfRule type="expression" dxfId="313" priority="2556">
      <formula>$D$5="Нет"</formula>
    </cfRule>
    <cfRule type="colorScale" priority="2557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12" priority="2558" stopIfTrue="1">
      <formula>$D$5="Да"</formula>
    </cfRule>
  </conditionalFormatting>
  <conditionalFormatting sqref="R103:R104 R106:R107">
    <cfRule type="expression" dxfId="311" priority="2553">
      <formula>$D$5="Нет"</formula>
    </cfRule>
    <cfRule type="colorScale" priority="2554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10" priority="2555" stopIfTrue="1">
      <formula>$D$5="Да"</formula>
    </cfRule>
  </conditionalFormatting>
  <conditionalFormatting sqref="F115:F119">
    <cfRule type="colorScale" priority="2531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309" priority="2532" stopIfTrue="1">
      <formula>$D$5="Да"</formula>
    </cfRule>
    <cfRule type="colorScale" priority="2533">
      <colorScale>
        <cfvo type="num" val="0"/>
        <cfvo type="num" val="0"/>
        <color theme="0"/>
        <color theme="0"/>
      </colorScale>
    </cfRule>
  </conditionalFormatting>
  <conditionalFormatting sqref="E115:E118">
    <cfRule type="expression" dxfId="308" priority="2528">
      <formula>$D$5="Нет"</formula>
    </cfRule>
    <cfRule type="colorScale" priority="2529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07" priority="2530" stopIfTrue="1">
      <formula>$D$5="Да"</formula>
    </cfRule>
  </conditionalFormatting>
  <conditionalFormatting sqref="O115:O117 O119">
    <cfRule type="expression" dxfId="306" priority="2525">
      <formula>$D$5="Нет"</formula>
    </cfRule>
    <cfRule type="colorScale" priority="2526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05" priority="2527" stopIfTrue="1">
      <formula>$D$5="Да"</formula>
    </cfRule>
  </conditionalFormatting>
  <conditionalFormatting sqref="F112">
    <cfRule type="colorScale" priority="2523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304" priority="2524" stopIfTrue="1">
      <formula>$D$5="Да"</formula>
    </cfRule>
  </conditionalFormatting>
  <conditionalFormatting sqref="G115">
    <cfRule type="expression" dxfId="303" priority="2519">
      <formula>$D$5="Нет"</formula>
    </cfRule>
    <cfRule type="colorScale" priority="2520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02" priority="2521" stopIfTrue="1">
      <formula>$D$5="Да"</formula>
    </cfRule>
  </conditionalFormatting>
  <conditionalFormatting sqref="Q115">
    <cfRule type="expression" dxfId="301" priority="2516">
      <formula>$D$5="Нет"</formula>
    </cfRule>
    <cfRule type="colorScale" priority="2517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300" priority="2518" stopIfTrue="1">
      <formula>$D$5="Да"</formula>
    </cfRule>
  </conditionalFormatting>
  <conditionalFormatting sqref="H116:H119">
    <cfRule type="expression" dxfId="299" priority="2513">
      <formula>$D$5="Нет"</formula>
    </cfRule>
    <cfRule type="colorScale" priority="2514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98" priority="2515" stopIfTrue="1">
      <formula>$D$5="Да"</formula>
    </cfRule>
  </conditionalFormatting>
  <conditionalFormatting sqref="R115:R116 R118:R119">
    <cfRule type="expression" dxfId="297" priority="2510">
      <formula>$D$5="Нет"</formula>
    </cfRule>
    <cfRule type="colorScale" priority="2511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96" priority="2512" stopIfTrue="1">
      <formula>$D$5="Да"</formula>
    </cfRule>
  </conditionalFormatting>
  <conditionalFormatting sqref="F127:F131">
    <cfRule type="colorScale" priority="2488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95" priority="2489" stopIfTrue="1">
      <formula>$D$5="Да"</formula>
    </cfRule>
    <cfRule type="colorScale" priority="2490">
      <colorScale>
        <cfvo type="num" val="0"/>
        <cfvo type="num" val="0"/>
        <color theme="0"/>
        <color theme="0"/>
      </colorScale>
    </cfRule>
  </conditionalFormatting>
  <conditionalFormatting sqref="E127:E130">
    <cfRule type="expression" dxfId="294" priority="2485">
      <formula>$D$5="Нет"</formula>
    </cfRule>
    <cfRule type="colorScale" priority="2486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93" priority="2487" stopIfTrue="1">
      <formula>$D$5="Да"</formula>
    </cfRule>
  </conditionalFormatting>
  <conditionalFormatting sqref="O127:O129 O131">
    <cfRule type="expression" dxfId="292" priority="2482">
      <formula>$D$5="Нет"</formula>
    </cfRule>
    <cfRule type="colorScale" priority="2483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91" priority="2484" stopIfTrue="1">
      <formula>$D$5="Да"</formula>
    </cfRule>
  </conditionalFormatting>
  <conditionalFormatting sqref="F124">
    <cfRule type="colorScale" priority="2480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90" priority="2481" stopIfTrue="1">
      <formula>$D$5="Да"</formula>
    </cfRule>
  </conditionalFormatting>
  <conditionalFormatting sqref="G127">
    <cfRule type="expression" dxfId="289" priority="2476">
      <formula>$D$5="Нет"</formula>
    </cfRule>
    <cfRule type="colorScale" priority="2477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88" priority="2478" stopIfTrue="1">
      <formula>$D$5="Да"</formula>
    </cfRule>
  </conditionalFormatting>
  <conditionalFormatting sqref="Q127">
    <cfRule type="expression" dxfId="287" priority="2473">
      <formula>$D$5="Нет"</formula>
    </cfRule>
    <cfRule type="colorScale" priority="2474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86" priority="2475" stopIfTrue="1">
      <formula>$D$5="Да"</formula>
    </cfRule>
  </conditionalFormatting>
  <conditionalFormatting sqref="H128:H131">
    <cfRule type="expression" dxfId="285" priority="2470">
      <formula>$D$5="Нет"</formula>
    </cfRule>
    <cfRule type="colorScale" priority="2471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84" priority="2472" stopIfTrue="1">
      <formula>$D$5="Да"</formula>
    </cfRule>
  </conditionalFormatting>
  <conditionalFormatting sqref="R127:R128 R130:R131">
    <cfRule type="expression" dxfId="283" priority="2467">
      <formula>$D$5="Нет"</formula>
    </cfRule>
    <cfRule type="colorScale" priority="2468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82" priority="2469" stopIfTrue="1">
      <formula>$D$5="Да"</formula>
    </cfRule>
  </conditionalFormatting>
  <conditionalFormatting sqref="F139:F143">
    <cfRule type="colorScale" priority="2445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81" priority="2446" stopIfTrue="1">
      <formula>$D$5="Да"</formula>
    </cfRule>
    <cfRule type="colorScale" priority="2447">
      <colorScale>
        <cfvo type="num" val="0"/>
        <cfvo type="num" val="0"/>
        <color theme="0"/>
        <color theme="0"/>
      </colorScale>
    </cfRule>
  </conditionalFormatting>
  <conditionalFormatting sqref="E139:E142">
    <cfRule type="expression" dxfId="280" priority="2442">
      <formula>$D$5="Нет"</formula>
    </cfRule>
    <cfRule type="colorScale" priority="2443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79" priority="2444" stopIfTrue="1">
      <formula>$D$5="Да"</formula>
    </cfRule>
  </conditionalFormatting>
  <conditionalFormatting sqref="O139:O141 O143">
    <cfRule type="expression" dxfId="278" priority="2439">
      <formula>$D$5="Нет"</formula>
    </cfRule>
    <cfRule type="colorScale" priority="2440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77" priority="2441" stopIfTrue="1">
      <formula>$D$5="Да"</formula>
    </cfRule>
  </conditionalFormatting>
  <conditionalFormatting sqref="F136">
    <cfRule type="colorScale" priority="2437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76" priority="2438" stopIfTrue="1">
      <formula>$D$5="Да"</formula>
    </cfRule>
  </conditionalFormatting>
  <conditionalFormatting sqref="G139">
    <cfRule type="expression" dxfId="275" priority="2433">
      <formula>$D$5="Нет"</formula>
    </cfRule>
    <cfRule type="colorScale" priority="2434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74" priority="2435" stopIfTrue="1">
      <formula>$D$5="Да"</formula>
    </cfRule>
  </conditionalFormatting>
  <conditionalFormatting sqref="Q139">
    <cfRule type="expression" dxfId="273" priority="2430">
      <formula>$D$5="Нет"</formula>
    </cfRule>
    <cfRule type="colorScale" priority="2431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72" priority="2432" stopIfTrue="1">
      <formula>$D$5="Да"</formula>
    </cfRule>
  </conditionalFormatting>
  <conditionalFormatting sqref="H140:H143">
    <cfRule type="expression" dxfId="271" priority="2427">
      <formula>$D$5="Нет"</formula>
    </cfRule>
    <cfRule type="colorScale" priority="2428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70" priority="2429" stopIfTrue="1">
      <formula>$D$5="Да"</formula>
    </cfRule>
  </conditionalFormatting>
  <conditionalFormatting sqref="R139:R140 R142:R143">
    <cfRule type="expression" dxfId="269" priority="2424">
      <formula>$D$5="Нет"</formula>
    </cfRule>
    <cfRule type="colorScale" priority="2425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68" priority="2426" stopIfTrue="1">
      <formula>$D$5="Да"</formula>
    </cfRule>
  </conditionalFormatting>
  <conditionalFormatting sqref="F151:F155">
    <cfRule type="colorScale" priority="2402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67" priority="2403" stopIfTrue="1">
      <formula>$D$5="Да"</formula>
    </cfRule>
    <cfRule type="colorScale" priority="2404">
      <colorScale>
        <cfvo type="num" val="0"/>
        <cfvo type="num" val="0"/>
        <color theme="0"/>
        <color theme="0"/>
      </colorScale>
    </cfRule>
  </conditionalFormatting>
  <conditionalFormatting sqref="E151:E154">
    <cfRule type="expression" dxfId="266" priority="2399">
      <formula>$D$5="Нет"</formula>
    </cfRule>
    <cfRule type="colorScale" priority="2400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65" priority="2401" stopIfTrue="1">
      <formula>$D$5="Да"</formula>
    </cfRule>
  </conditionalFormatting>
  <conditionalFormatting sqref="O151:O153 O155">
    <cfRule type="expression" dxfId="264" priority="2396">
      <formula>$D$5="Нет"</formula>
    </cfRule>
    <cfRule type="colorScale" priority="2397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63" priority="2398" stopIfTrue="1">
      <formula>$D$5="Да"</formula>
    </cfRule>
  </conditionalFormatting>
  <conditionalFormatting sqref="F148">
    <cfRule type="colorScale" priority="2394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62" priority="2395" stopIfTrue="1">
      <formula>$D$5="Да"</formula>
    </cfRule>
  </conditionalFormatting>
  <conditionalFormatting sqref="G151">
    <cfRule type="expression" dxfId="261" priority="2390">
      <formula>$D$5="Нет"</formula>
    </cfRule>
    <cfRule type="colorScale" priority="2391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60" priority="2392" stopIfTrue="1">
      <formula>$D$5="Да"</formula>
    </cfRule>
  </conditionalFormatting>
  <conditionalFormatting sqref="Q151">
    <cfRule type="expression" dxfId="259" priority="2387">
      <formula>$D$5="Нет"</formula>
    </cfRule>
    <cfRule type="colorScale" priority="2388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58" priority="2389" stopIfTrue="1">
      <formula>$D$5="Да"</formula>
    </cfRule>
  </conditionalFormatting>
  <conditionalFormatting sqref="H152:H155">
    <cfRule type="expression" dxfId="257" priority="2384">
      <formula>$D$5="Нет"</formula>
    </cfRule>
    <cfRule type="colorScale" priority="2385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56" priority="2386" stopIfTrue="1">
      <formula>$D$5="Да"</formula>
    </cfRule>
  </conditionalFormatting>
  <conditionalFormatting sqref="R151:R152 R154:R155">
    <cfRule type="expression" dxfId="255" priority="2381">
      <formula>$D$5="Нет"</formula>
    </cfRule>
    <cfRule type="colorScale" priority="2382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254" priority="2383" stopIfTrue="1">
      <formula>$D$5="Да"</formula>
    </cfRule>
  </conditionalFormatting>
  <conditionalFormatting sqref="I20:I24">
    <cfRule type="colorScale" priority="2316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53" priority="2317" stopIfTrue="1">
      <formula>$D$5="Да"</formula>
    </cfRule>
    <cfRule type="colorScale" priority="2318">
      <colorScale>
        <cfvo type="num" val="0"/>
        <cfvo type="num" val="0"/>
        <color theme="0"/>
        <color theme="0"/>
      </colorScale>
    </cfRule>
  </conditionalFormatting>
  <conditionalFormatting sqref="P20:P24">
    <cfRule type="colorScale" priority="2312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52" priority="2313" stopIfTrue="1">
      <formula>$D$5="Да"</formula>
    </cfRule>
    <cfRule type="colorScale" priority="2314">
      <colorScale>
        <cfvo type="num" val="0"/>
        <cfvo type="num" val="0"/>
        <color theme="0"/>
        <color theme="0"/>
      </colorScale>
    </cfRule>
  </conditionalFormatting>
  <conditionalFormatting sqref="S20:S24">
    <cfRule type="colorScale" priority="2308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51" priority="2309" stopIfTrue="1">
      <formula>$D$5="Да"</formula>
    </cfRule>
    <cfRule type="colorScale" priority="2310">
      <colorScale>
        <cfvo type="num" val="0"/>
        <cfvo type="num" val="0"/>
        <color theme="0"/>
        <color theme="0"/>
      </colorScale>
    </cfRule>
  </conditionalFormatting>
  <conditionalFormatting sqref="I17">
    <cfRule type="colorScale" priority="2305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50" priority="2306" stopIfTrue="1">
      <formula>$D$5="Да"</formula>
    </cfRule>
  </conditionalFormatting>
  <conditionalFormatting sqref="F17">
    <cfRule type="colorScale" priority="2302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49" priority="2303" stopIfTrue="1">
      <formula>$D$5="Да"</formula>
    </cfRule>
  </conditionalFormatting>
  <conditionalFormatting sqref="F32:F36">
    <cfRule type="colorScale" priority="2298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48" priority="2299" stopIfTrue="1">
      <formula>$D$5="Да"</formula>
    </cfRule>
    <cfRule type="colorScale" priority="2300">
      <colorScale>
        <cfvo type="num" val="0"/>
        <cfvo type="num" val="0"/>
        <color theme="0"/>
        <color theme="0"/>
      </colorScale>
    </cfRule>
  </conditionalFormatting>
  <conditionalFormatting sqref="P32:P36">
    <cfRule type="colorScale" priority="2295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47" priority="2296" stopIfTrue="1">
      <formula>$D$5="Да"</formula>
    </cfRule>
  </conditionalFormatting>
  <conditionalFormatting sqref="S32:S36">
    <cfRule type="colorScale" priority="2292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46" priority="2293" stopIfTrue="1">
      <formula>$D$5="Да"</formula>
    </cfRule>
  </conditionalFormatting>
  <conditionalFormatting sqref="I29">
    <cfRule type="colorScale" priority="2289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45" priority="2290" stopIfTrue="1">
      <formula>$D$5="Да"</formula>
    </cfRule>
  </conditionalFormatting>
  <conditionalFormatting sqref="F29">
    <cfRule type="colorScale" priority="2286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44" priority="2287" stopIfTrue="1">
      <formula>$D$5="Да"</formula>
    </cfRule>
  </conditionalFormatting>
  <conditionalFormatting sqref="I43:I47">
    <cfRule type="colorScale" priority="2282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43" priority="2283" stopIfTrue="1">
      <formula>$D$5="Да"</formula>
    </cfRule>
    <cfRule type="colorScale" priority="2284">
      <colorScale>
        <cfvo type="num" val="0"/>
        <cfvo type="num" val="0"/>
        <color theme="0"/>
        <color theme="0"/>
      </colorScale>
    </cfRule>
  </conditionalFormatting>
  <conditionalFormatting sqref="P43:P47">
    <cfRule type="colorScale" priority="2278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42" priority="2279" stopIfTrue="1">
      <formula>$D$5="Да"</formula>
    </cfRule>
    <cfRule type="colorScale" priority="2280">
      <colorScale>
        <cfvo type="num" val="0"/>
        <cfvo type="num" val="0"/>
        <color theme="0"/>
        <color theme="0"/>
      </colorScale>
    </cfRule>
  </conditionalFormatting>
  <conditionalFormatting sqref="S43:S47">
    <cfRule type="colorScale" priority="2274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41" priority="2275" stopIfTrue="1">
      <formula>$D$5="Да"</formula>
    </cfRule>
    <cfRule type="colorScale" priority="2276">
      <colorScale>
        <cfvo type="num" val="0"/>
        <cfvo type="num" val="0"/>
        <color theme="0"/>
        <color theme="0"/>
      </colorScale>
    </cfRule>
  </conditionalFormatting>
  <conditionalFormatting sqref="I40">
    <cfRule type="colorScale" priority="2271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40" priority="2272" stopIfTrue="1">
      <formula>$D$5="Да"</formula>
    </cfRule>
  </conditionalFormatting>
  <conditionalFormatting sqref="P40">
    <cfRule type="colorScale" priority="2268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39" priority="2269" stopIfTrue="1">
      <formula>$D$5="Да"</formula>
    </cfRule>
  </conditionalFormatting>
  <conditionalFormatting sqref="S40">
    <cfRule type="colorScale" priority="2265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38" priority="2266" stopIfTrue="1">
      <formula>$D$5="Да"</formula>
    </cfRule>
  </conditionalFormatting>
  <conditionalFormatting sqref="I55:I59">
    <cfRule type="colorScale" priority="2261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37" priority="2262" stopIfTrue="1">
      <formula>$D$5="Да"</formula>
    </cfRule>
    <cfRule type="colorScale" priority="2263">
      <colorScale>
        <cfvo type="num" val="0"/>
        <cfvo type="num" val="0"/>
        <color theme="0"/>
        <color theme="0"/>
      </colorScale>
    </cfRule>
  </conditionalFormatting>
  <conditionalFormatting sqref="P55:P59">
    <cfRule type="colorScale" priority="2257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36" priority="2258" stopIfTrue="1">
      <formula>$D$5="Да"</formula>
    </cfRule>
    <cfRule type="colorScale" priority="2259">
      <colorScale>
        <cfvo type="num" val="0"/>
        <cfvo type="num" val="0"/>
        <color theme="0"/>
        <color theme="0"/>
      </colorScale>
    </cfRule>
  </conditionalFormatting>
  <conditionalFormatting sqref="S55:S59">
    <cfRule type="colorScale" priority="2253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35" priority="2254" stopIfTrue="1">
      <formula>$D$5="Да"</formula>
    </cfRule>
    <cfRule type="colorScale" priority="2255">
      <colorScale>
        <cfvo type="num" val="0"/>
        <cfvo type="num" val="0"/>
        <color theme="0"/>
        <color theme="0"/>
      </colorScale>
    </cfRule>
  </conditionalFormatting>
  <conditionalFormatting sqref="I52">
    <cfRule type="colorScale" priority="2250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34" priority="2251" stopIfTrue="1">
      <formula>$D$5="Да"</formula>
    </cfRule>
  </conditionalFormatting>
  <conditionalFormatting sqref="P52">
    <cfRule type="colorScale" priority="2247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33" priority="2248" stopIfTrue="1">
      <formula>$D$5="Да"</formula>
    </cfRule>
  </conditionalFormatting>
  <conditionalFormatting sqref="S52">
    <cfRule type="colorScale" priority="2244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32" priority="2245" stopIfTrue="1">
      <formula>$D$5="Да"</formula>
    </cfRule>
  </conditionalFormatting>
  <conditionalFormatting sqref="I67:I71">
    <cfRule type="colorScale" priority="2240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31" priority="2241" stopIfTrue="1">
      <formula>$D$5="Да"</formula>
    </cfRule>
    <cfRule type="colorScale" priority="2242">
      <colorScale>
        <cfvo type="num" val="0"/>
        <cfvo type="num" val="0"/>
        <color theme="0"/>
        <color theme="0"/>
      </colorScale>
    </cfRule>
  </conditionalFormatting>
  <conditionalFormatting sqref="P67:P71">
    <cfRule type="colorScale" priority="2236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30" priority="2237" stopIfTrue="1">
      <formula>$D$5="Да"</formula>
    </cfRule>
    <cfRule type="colorScale" priority="2238">
      <colorScale>
        <cfvo type="num" val="0"/>
        <cfvo type="num" val="0"/>
        <color theme="0"/>
        <color theme="0"/>
      </colorScale>
    </cfRule>
  </conditionalFormatting>
  <conditionalFormatting sqref="S67:S71">
    <cfRule type="colorScale" priority="2232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29" priority="2233" stopIfTrue="1">
      <formula>$D$5="Да"</formula>
    </cfRule>
    <cfRule type="colorScale" priority="2234">
      <colorScale>
        <cfvo type="num" val="0"/>
        <cfvo type="num" val="0"/>
        <color theme="0"/>
        <color theme="0"/>
      </colorScale>
    </cfRule>
  </conditionalFormatting>
  <conditionalFormatting sqref="I64">
    <cfRule type="colorScale" priority="2229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28" priority="2230" stopIfTrue="1">
      <formula>$D$5="Да"</formula>
    </cfRule>
  </conditionalFormatting>
  <conditionalFormatting sqref="P64">
    <cfRule type="colorScale" priority="2226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27" priority="2227" stopIfTrue="1">
      <formula>$D$5="Да"</formula>
    </cfRule>
  </conditionalFormatting>
  <conditionalFormatting sqref="S64">
    <cfRule type="colorScale" priority="2223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26" priority="2224" stopIfTrue="1">
      <formula>$D$5="Да"</formula>
    </cfRule>
  </conditionalFormatting>
  <conditionalFormatting sqref="I79:I83">
    <cfRule type="colorScale" priority="2219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25" priority="2220" stopIfTrue="1">
      <formula>$D$5="Да"</formula>
    </cfRule>
    <cfRule type="colorScale" priority="2221">
      <colorScale>
        <cfvo type="num" val="0"/>
        <cfvo type="num" val="0"/>
        <color theme="0"/>
        <color theme="0"/>
      </colorScale>
    </cfRule>
  </conditionalFormatting>
  <conditionalFormatting sqref="P79:P83">
    <cfRule type="colorScale" priority="2215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24" priority="2216" stopIfTrue="1">
      <formula>$D$5="Да"</formula>
    </cfRule>
    <cfRule type="colorScale" priority="2217">
      <colorScale>
        <cfvo type="num" val="0"/>
        <cfvo type="num" val="0"/>
        <color theme="0"/>
        <color theme="0"/>
      </colorScale>
    </cfRule>
  </conditionalFormatting>
  <conditionalFormatting sqref="S79:S83">
    <cfRule type="colorScale" priority="2211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23" priority="2212" stopIfTrue="1">
      <formula>$D$5="Да"</formula>
    </cfRule>
    <cfRule type="colorScale" priority="2213">
      <colorScale>
        <cfvo type="num" val="0"/>
        <cfvo type="num" val="0"/>
        <color theme="0"/>
        <color theme="0"/>
      </colorScale>
    </cfRule>
  </conditionalFormatting>
  <conditionalFormatting sqref="I76">
    <cfRule type="colorScale" priority="2208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22" priority="2209" stopIfTrue="1">
      <formula>$D$5="Да"</formula>
    </cfRule>
  </conditionalFormatting>
  <conditionalFormatting sqref="P76">
    <cfRule type="colorScale" priority="2205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21" priority="2206" stopIfTrue="1">
      <formula>$D$5="Да"</formula>
    </cfRule>
  </conditionalFormatting>
  <conditionalFormatting sqref="S76">
    <cfRule type="colorScale" priority="2202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20" priority="2203" stopIfTrue="1">
      <formula>$D$5="Да"</formula>
    </cfRule>
  </conditionalFormatting>
  <conditionalFormatting sqref="I91:I96">
    <cfRule type="colorScale" priority="2198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19" priority="2199" stopIfTrue="1">
      <formula>$D$5="Да"</formula>
    </cfRule>
    <cfRule type="colorScale" priority="2200">
      <colorScale>
        <cfvo type="num" val="0"/>
        <cfvo type="num" val="0"/>
        <color theme="0"/>
        <color theme="0"/>
      </colorScale>
    </cfRule>
  </conditionalFormatting>
  <conditionalFormatting sqref="P91:P96">
    <cfRule type="colorScale" priority="2194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18" priority="2195" stopIfTrue="1">
      <formula>$D$5="Да"</formula>
    </cfRule>
    <cfRule type="colorScale" priority="2196">
      <colorScale>
        <cfvo type="num" val="0"/>
        <cfvo type="num" val="0"/>
        <color theme="0"/>
        <color theme="0"/>
      </colorScale>
    </cfRule>
  </conditionalFormatting>
  <conditionalFormatting sqref="S91:S96">
    <cfRule type="colorScale" priority="2190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17" priority="2191" stopIfTrue="1">
      <formula>$D$5="Да"</formula>
    </cfRule>
    <cfRule type="colorScale" priority="2192">
      <colorScale>
        <cfvo type="num" val="0"/>
        <cfvo type="num" val="0"/>
        <color theme="0"/>
        <color theme="0"/>
      </colorScale>
    </cfRule>
  </conditionalFormatting>
  <conditionalFormatting sqref="I88">
    <cfRule type="colorScale" priority="2187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16" priority="2188" stopIfTrue="1">
      <formula>$D$5="Да"</formula>
    </cfRule>
  </conditionalFormatting>
  <conditionalFormatting sqref="P88">
    <cfRule type="colorScale" priority="2184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15" priority="2185" stopIfTrue="1">
      <formula>$D$5="Да"</formula>
    </cfRule>
  </conditionalFormatting>
  <conditionalFormatting sqref="S88">
    <cfRule type="colorScale" priority="2181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14" priority="2182" stopIfTrue="1">
      <formula>$D$5="Да"</formula>
    </cfRule>
  </conditionalFormatting>
  <conditionalFormatting sqref="I103:I107">
    <cfRule type="colorScale" priority="2177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13" priority="2178" stopIfTrue="1">
      <formula>$D$5="Да"</formula>
    </cfRule>
    <cfRule type="colorScale" priority="2179">
      <colorScale>
        <cfvo type="num" val="0"/>
        <cfvo type="num" val="0"/>
        <color theme="0"/>
        <color theme="0"/>
      </colorScale>
    </cfRule>
  </conditionalFormatting>
  <conditionalFormatting sqref="P103:P107">
    <cfRule type="colorScale" priority="2173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12" priority="2174" stopIfTrue="1">
      <formula>$D$5="Да"</formula>
    </cfRule>
    <cfRule type="colorScale" priority="2175">
      <colorScale>
        <cfvo type="num" val="0"/>
        <cfvo type="num" val="0"/>
        <color theme="0"/>
        <color theme="0"/>
      </colorScale>
    </cfRule>
  </conditionalFormatting>
  <conditionalFormatting sqref="S103:S107">
    <cfRule type="colorScale" priority="2169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11" priority="2170" stopIfTrue="1">
      <formula>$D$5="Да"</formula>
    </cfRule>
    <cfRule type="colorScale" priority="2171">
      <colorScale>
        <cfvo type="num" val="0"/>
        <cfvo type="num" val="0"/>
        <color theme="0"/>
        <color theme="0"/>
      </colorScale>
    </cfRule>
  </conditionalFormatting>
  <conditionalFormatting sqref="I100">
    <cfRule type="colorScale" priority="2166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10" priority="2167" stopIfTrue="1">
      <formula>$D$5="Да"</formula>
    </cfRule>
  </conditionalFormatting>
  <conditionalFormatting sqref="P100">
    <cfRule type="colorScale" priority="2163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09" priority="2164" stopIfTrue="1">
      <formula>$D$5="Да"</formula>
    </cfRule>
  </conditionalFormatting>
  <conditionalFormatting sqref="S100">
    <cfRule type="colorScale" priority="2160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08" priority="2161" stopIfTrue="1">
      <formula>$D$5="Да"</formula>
    </cfRule>
  </conditionalFormatting>
  <conditionalFormatting sqref="I115:I119">
    <cfRule type="colorScale" priority="2156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07" priority="2157" stopIfTrue="1">
      <formula>$D$5="Да"</formula>
    </cfRule>
    <cfRule type="colorScale" priority="2158">
      <colorScale>
        <cfvo type="num" val="0"/>
        <cfvo type="num" val="0"/>
        <color theme="0"/>
        <color theme="0"/>
      </colorScale>
    </cfRule>
  </conditionalFormatting>
  <conditionalFormatting sqref="P115:P119">
    <cfRule type="colorScale" priority="2152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06" priority="2153" stopIfTrue="1">
      <formula>$D$5="Да"</formula>
    </cfRule>
    <cfRule type="colorScale" priority="2154">
      <colorScale>
        <cfvo type="num" val="0"/>
        <cfvo type="num" val="0"/>
        <color theme="0"/>
        <color theme="0"/>
      </colorScale>
    </cfRule>
  </conditionalFormatting>
  <conditionalFormatting sqref="S115:S119">
    <cfRule type="colorScale" priority="2148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05" priority="2149" stopIfTrue="1">
      <formula>$D$5="Да"</formula>
    </cfRule>
    <cfRule type="colorScale" priority="2150">
      <colorScale>
        <cfvo type="num" val="0"/>
        <cfvo type="num" val="0"/>
        <color theme="0"/>
        <color theme="0"/>
      </colorScale>
    </cfRule>
  </conditionalFormatting>
  <conditionalFormatting sqref="I112">
    <cfRule type="colorScale" priority="2145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04" priority="2146" stopIfTrue="1">
      <formula>$D$5="Да"</formula>
    </cfRule>
  </conditionalFormatting>
  <conditionalFormatting sqref="P112">
    <cfRule type="colorScale" priority="2142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03" priority="2143" stopIfTrue="1">
      <formula>$D$5="Да"</formula>
    </cfRule>
  </conditionalFormatting>
  <conditionalFormatting sqref="S112">
    <cfRule type="colorScale" priority="2139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202" priority="2140" stopIfTrue="1">
      <formula>$D$5="Да"</formula>
    </cfRule>
  </conditionalFormatting>
  <conditionalFormatting sqref="I127:I131">
    <cfRule type="colorScale" priority="2135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01" priority="2136" stopIfTrue="1">
      <formula>$D$5="Да"</formula>
    </cfRule>
    <cfRule type="colorScale" priority="2137">
      <colorScale>
        <cfvo type="num" val="0"/>
        <cfvo type="num" val="0"/>
        <color theme="0"/>
        <color theme="0"/>
      </colorScale>
    </cfRule>
  </conditionalFormatting>
  <conditionalFormatting sqref="P127:P131">
    <cfRule type="colorScale" priority="2131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200" priority="2132" stopIfTrue="1">
      <formula>$D$5="Да"</formula>
    </cfRule>
    <cfRule type="colorScale" priority="2133">
      <colorScale>
        <cfvo type="num" val="0"/>
        <cfvo type="num" val="0"/>
        <color theme="0"/>
        <color theme="0"/>
      </colorScale>
    </cfRule>
  </conditionalFormatting>
  <conditionalFormatting sqref="S127:S131">
    <cfRule type="colorScale" priority="2127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199" priority="2128" stopIfTrue="1">
      <formula>$D$5="Да"</formula>
    </cfRule>
    <cfRule type="colorScale" priority="2129">
      <colorScale>
        <cfvo type="num" val="0"/>
        <cfvo type="num" val="0"/>
        <color theme="0"/>
        <color theme="0"/>
      </colorScale>
    </cfRule>
  </conditionalFormatting>
  <conditionalFormatting sqref="I124">
    <cfRule type="colorScale" priority="2124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198" priority="2125" stopIfTrue="1">
      <formula>$D$5="Да"</formula>
    </cfRule>
  </conditionalFormatting>
  <conditionalFormatting sqref="P124">
    <cfRule type="colorScale" priority="2121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197" priority="2122" stopIfTrue="1">
      <formula>$D$5="Да"</formula>
    </cfRule>
  </conditionalFormatting>
  <conditionalFormatting sqref="S124">
    <cfRule type="colorScale" priority="2118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196" priority="2119" stopIfTrue="1">
      <formula>$D$5="Да"</formula>
    </cfRule>
  </conditionalFormatting>
  <conditionalFormatting sqref="I139:I143">
    <cfRule type="colorScale" priority="2114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195" priority="2115" stopIfTrue="1">
      <formula>$D$5="Да"</formula>
    </cfRule>
    <cfRule type="colorScale" priority="2116">
      <colorScale>
        <cfvo type="num" val="0"/>
        <cfvo type="num" val="0"/>
        <color theme="0"/>
        <color theme="0"/>
      </colorScale>
    </cfRule>
  </conditionalFormatting>
  <conditionalFormatting sqref="P139:P143">
    <cfRule type="colorScale" priority="2110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194" priority="2111" stopIfTrue="1">
      <formula>$D$5="Да"</formula>
    </cfRule>
    <cfRule type="colorScale" priority="2112">
      <colorScale>
        <cfvo type="num" val="0"/>
        <cfvo type="num" val="0"/>
        <color theme="0"/>
        <color theme="0"/>
      </colorScale>
    </cfRule>
  </conditionalFormatting>
  <conditionalFormatting sqref="S139:S143">
    <cfRule type="colorScale" priority="2106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193" priority="2107" stopIfTrue="1">
      <formula>$D$5="Да"</formula>
    </cfRule>
    <cfRule type="colorScale" priority="2108">
      <colorScale>
        <cfvo type="num" val="0"/>
        <cfvo type="num" val="0"/>
        <color theme="0"/>
        <color theme="0"/>
      </colorScale>
    </cfRule>
  </conditionalFormatting>
  <conditionalFormatting sqref="I136">
    <cfRule type="colorScale" priority="2103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192" priority="2104" stopIfTrue="1">
      <formula>$D$5="Да"</formula>
    </cfRule>
  </conditionalFormatting>
  <conditionalFormatting sqref="P136">
    <cfRule type="colorScale" priority="2100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191" priority="2101" stopIfTrue="1">
      <formula>$D$5="Да"</formula>
    </cfRule>
  </conditionalFormatting>
  <conditionalFormatting sqref="S136">
    <cfRule type="colorScale" priority="2097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190" priority="2098" stopIfTrue="1">
      <formula>$D$5="Да"</formula>
    </cfRule>
  </conditionalFormatting>
  <conditionalFormatting sqref="I151:I155">
    <cfRule type="colorScale" priority="2093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189" priority="2094" stopIfTrue="1">
      <formula>$D$5="Да"</formula>
    </cfRule>
    <cfRule type="colorScale" priority="2095">
      <colorScale>
        <cfvo type="num" val="0"/>
        <cfvo type="num" val="0"/>
        <color theme="0"/>
        <color theme="0"/>
      </colorScale>
    </cfRule>
  </conditionalFormatting>
  <conditionalFormatting sqref="P151:P155">
    <cfRule type="colorScale" priority="2089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188" priority="2090" stopIfTrue="1">
      <formula>$D$5="Да"</formula>
    </cfRule>
    <cfRule type="colorScale" priority="2091">
      <colorScale>
        <cfvo type="num" val="0"/>
        <cfvo type="num" val="0"/>
        <color theme="0"/>
        <color theme="0"/>
      </colorScale>
    </cfRule>
  </conditionalFormatting>
  <conditionalFormatting sqref="S151:S155">
    <cfRule type="colorScale" priority="2085">
      <colorScale>
        <cfvo type="num" val="1"/>
        <cfvo type="num" val="3"/>
        <cfvo type="num" val="5"/>
        <color rgb="FF63BE7B"/>
        <color rgb="FFFFEB84"/>
        <color rgb="FFF8696B"/>
      </colorScale>
    </cfRule>
    <cfRule type="expression" dxfId="187" priority="2086" stopIfTrue="1">
      <formula>$D$5="Да"</formula>
    </cfRule>
    <cfRule type="colorScale" priority="2087">
      <colorScale>
        <cfvo type="num" val="0"/>
        <cfvo type="num" val="0"/>
        <color theme="0"/>
        <color theme="0"/>
      </colorScale>
    </cfRule>
  </conditionalFormatting>
  <conditionalFormatting sqref="I148">
    <cfRule type="colorScale" priority="2082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186" priority="2083" stopIfTrue="1">
      <formula>$D$5="Да"</formula>
    </cfRule>
  </conditionalFormatting>
  <conditionalFormatting sqref="P148">
    <cfRule type="colorScale" priority="2079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185" priority="2080" stopIfTrue="1">
      <formula>$D$5="Да"</formula>
    </cfRule>
  </conditionalFormatting>
  <conditionalFormatting sqref="S148">
    <cfRule type="colorScale" priority="2076">
      <colorScale>
        <cfvo type="num" val="0"/>
        <cfvo type="num" val="3"/>
        <cfvo type="num" val="5"/>
        <color rgb="FF63BE7B"/>
        <color rgb="FFFFEB84"/>
        <color rgb="FFF8696B"/>
      </colorScale>
    </cfRule>
    <cfRule type="expression" dxfId="184" priority="2077" stopIfTrue="1">
      <formula>$D$5="Да"</formula>
    </cfRule>
  </conditionalFormatting>
  <conditionalFormatting sqref="E36">
    <cfRule type="expression" dxfId="183" priority="406">
      <formula>$D$5="Нет"</formula>
    </cfRule>
    <cfRule type="colorScale" priority="407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82" priority="408" stopIfTrue="1">
      <formula>$D$5="Да"</formula>
    </cfRule>
  </conditionalFormatting>
  <conditionalFormatting sqref="E47">
    <cfRule type="expression" dxfId="181" priority="403">
      <formula>$D$5="Нет"</formula>
    </cfRule>
    <cfRule type="colorScale" priority="404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80" priority="405" stopIfTrue="1">
      <formula>$D$5="Да"</formula>
    </cfRule>
  </conditionalFormatting>
  <conditionalFormatting sqref="E59">
    <cfRule type="expression" dxfId="179" priority="400">
      <formula>$D$5="Нет"</formula>
    </cfRule>
    <cfRule type="colorScale" priority="401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78" priority="402" stopIfTrue="1">
      <formula>$D$5="Да"</formula>
    </cfRule>
  </conditionalFormatting>
  <conditionalFormatting sqref="E83">
    <cfRule type="expression" dxfId="177" priority="397">
      <formula>$D$5="Нет"</formula>
    </cfRule>
    <cfRule type="colorScale" priority="398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76" priority="399" stopIfTrue="1">
      <formula>$D$5="Да"</formula>
    </cfRule>
  </conditionalFormatting>
  <conditionalFormatting sqref="E94">
    <cfRule type="expression" dxfId="175" priority="394">
      <formula>$D$5="Нет"</formula>
    </cfRule>
    <cfRule type="colorScale" priority="395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74" priority="396" stopIfTrue="1">
      <formula>$D$5="Да"</formula>
    </cfRule>
  </conditionalFormatting>
  <conditionalFormatting sqref="E95">
    <cfRule type="expression" dxfId="173" priority="391">
      <formula>$D$5="Нет"</formula>
    </cfRule>
    <cfRule type="colorScale" priority="392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72" priority="393" stopIfTrue="1">
      <formula>$D$5="Да"</formula>
    </cfRule>
  </conditionalFormatting>
  <conditionalFormatting sqref="E107">
    <cfRule type="expression" dxfId="171" priority="388">
      <formula>$D$5="Нет"</formula>
    </cfRule>
    <cfRule type="colorScale" priority="389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70" priority="390" stopIfTrue="1">
      <formula>$D$5="Да"</formula>
    </cfRule>
  </conditionalFormatting>
  <conditionalFormatting sqref="E119">
    <cfRule type="expression" dxfId="169" priority="385">
      <formula>$D$5="Нет"</formula>
    </cfRule>
    <cfRule type="colorScale" priority="386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68" priority="387" stopIfTrue="1">
      <formula>$D$5="Да"</formula>
    </cfRule>
  </conditionalFormatting>
  <conditionalFormatting sqref="E131">
    <cfRule type="expression" dxfId="167" priority="382">
      <formula>$D$5="Нет"</formula>
    </cfRule>
    <cfRule type="colorScale" priority="383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66" priority="384" stopIfTrue="1">
      <formula>$D$5="Да"</formula>
    </cfRule>
  </conditionalFormatting>
  <conditionalFormatting sqref="E143">
    <cfRule type="expression" dxfId="165" priority="379">
      <formula>$D$5="Нет"</formula>
    </cfRule>
    <cfRule type="colorScale" priority="380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64" priority="381" stopIfTrue="1">
      <formula>$D$5="Да"</formula>
    </cfRule>
  </conditionalFormatting>
  <conditionalFormatting sqref="E155">
    <cfRule type="expression" dxfId="163" priority="376">
      <formula>$D$5="Нет"</formula>
    </cfRule>
    <cfRule type="colorScale" priority="377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62" priority="378" stopIfTrue="1">
      <formula>$D$5="Да"</formula>
    </cfRule>
  </conditionalFormatting>
  <conditionalFormatting sqref="H32">
    <cfRule type="expression" dxfId="161" priority="304">
      <formula>$D$5="Нет"</formula>
    </cfRule>
    <cfRule type="colorScale" priority="305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60" priority="306" stopIfTrue="1">
      <formula>$D$5="Да"</formula>
    </cfRule>
  </conditionalFormatting>
  <conditionalFormatting sqref="H55">
    <cfRule type="expression" dxfId="159" priority="301">
      <formula>$D$5="Нет"</formula>
    </cfRule>
    <cfRule type="colorScale" priority="302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58" priority="303" stopIfTrue="1">
      <formula>$D$5="Да"</formula>
    </cfRule>
  </conditionalFormatting>
  <conditionalFormatting sqref="H67">
    <cfRule type="expression" dxfId="157" priority="298">
      <formula>$D$5="Нет"</formula>
    </cfRule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56" priority="300" stopIfTrue="1">
      <formula>$D$5="Да"</formula>
    </cfRule>
  </conditionalFormatting>
  <conditionalFormatting sqref="H79">
    <cfRule type="expression" dxfId="155" priority="295">
      <formula>$D$5="Нет"</formula>
    </cfRule>
    <cfRule type="colorScale" priority="296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54" priority="297" stopIfTrue="1">
      <formula>$D$5="Да"</formula>
    </cfRule>
  </conditionalFormatting>
  <conditionalFormatting sqref="H91">
    <cfRule type="expression" dxfId="153" priority="292">
      <formula>$D$5="Нет"</formula>
    </cfRule>
    <cfRule type="colorScale" priority="293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52" priority="294" stopIfTrue="1">
      <formula>$D$5="Да"</formula>
    </cfRule>
  </conditionalFormatting>
  <conditionalFormatting sqref="H103">
    <cfRule type="expression" dxfId="151" priority="289">
      <formula>$D$5="Нет"</formula>
    </cfRule>
    <cfRule type="colorScale" priority="290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50" priority="291" stopIfTrue="1">
      <formula>$D$5="Да"</formula>
    </cfRule>
  </conditionalFormatting>
  <conditionalFormatting sqref="H115">
    <cfRule type="expression" dxfId="149" priority="286">
      <formula>$D$5="Нет"</formula>
    </cfRule>
    <cfRule type="colorScale" priority="287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48" priority="288" stopIfTrue="1">
      <formula>$D$5="Да"</formula>
    </cfRule>
  </conditionalFormatting>
  <conditionalFormatting sqref="H127">
    <cfRule type="expression" dxfId="147" priority="283">
      <formula>$D$5="Нет"</formula>
    </cfRule>
    <cfRule type="colorScale" priority="284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46" priority="285" stopIfTrue="1">
      <formula>$D$5="Да"</formula>
    </cfRule>
  </conditionalFormatting>
  <conditionalFormatting sqref="H139">
    <cfRule type="expression" dxfId="145" priority="280">
      <formula>$D$5="Нет"</formula>
    </cfRule>
    <cfRule type="colorScale" priority="281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44" priority="282" stopIfTrue="1">
      <formula>$D$5="Да"</formula>
    </cfRule>
  </conditionalFormatting>
  <conditionalFormatting sqref="H151">
    <cfRule type="expression" dxfId="143" priority="277">
      <formula>$D$5="Нет"</formula>
    </cfRule>
    <cfRule type="colorScale" priority="278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42" priority="279" stopIfTrue="1">
      <formula>$D$5="Да"</formula>
    </cfRule>
  </conditionalFormatting>
  <conditionalFormatting sqref="O35">
    <cfRule type="expression" dxfId="141" priority="202">
      <formula>$D$5="Нет"</formula>
    </cfRule>
    <cfRule type="colorScale" priority="203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40" priority="204" stopIfTrue="1">
      <formula>$D$5="Да"</formula>
    </cfRule>
  </conditionalFormatting>
  <conditionalFormatting sqref="O47">
    <cfRule type="expression" dxfId="139" priority="199">
      <formula>$D$5="Нет"</formula>
    </cfRule>
    <cfRule type="colorScale" priority="200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38" priority="201" stopIfTrue="1">
      <formula>$D$5="Да"</formula>
    </cfRule>
  </conditionalFormatting>
  <conditionalFormatting sqref="O58">
    <cfRule type="expression" dxfId="137" priority="196">
      <formula>$D$5="Нет"</formula>
    </cfRule>
    <cfRule type="colorScale" priority="197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36" priority="198" stopIfTrue="1">
      <formula>$D$5="Да"</formula>
    </cfRule>
  </conditionalFormatting>
  <conditionalFormatting sqref="O70">
    <cfRule type="expression" dxfId="135" priority="193">
      <formula>$D$5="Нет"</formula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34" priority="195" stopIfTrue="1">
      <formula>$D$5="Да"</formula>
    </cfRule>
  </conditionalFormatting>
  <conditionalFormatting sqref="O82">
    <cfRule type="expression" dxfId="133" priority="190">
      <formula>$D$5="Нет"</formula>
    </cfRule>
    <cfRule type="colorScale" priority="191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32" priority="192" stopIfTrue="1">
      <formula>$D$5="Да"</formula>
    </cfRule>
  </conditionalFormatting>
  <conditionalFormatting sqref="O94">
    <cfRule type="expression" dxfId="131" priority="187">
      <formula>$D$5="Нет"</formula>
    </cfRule>
    <cfRule type="colorScale" priority="188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30" priority="189" stopIfTrue="1">
      <formula>$D$5="Да"</formula>
    </cfRule>
  </conditionalFormatting>
  <conditionalFormatting sqref="O106">
    <cfRule type="expression" dxfId="129" priority="184">
      <formula>$D$5="Нет"</formula>
    </cfRule>
    <cfRule type="colorScale" priority="185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28" priority="186" stopIfTrue="1">
      <formula>$D$5="Да"</formula>
    </cfRule>
  </conditionalFormatting>
  <conditionalFormatting sqref="O118">
    <cfRule type="expression" dxfId="127" priority="181">
      <formula>$D$5="Нет"</formula>
    </cfRule>
    <cfRule type="colorScale" priority="182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26" priority="183" stopIfTrue="1">
      <formula>$D$5="Да"</formula>
    </cfRule>
  </conditionalFormatting>
  <conditionalFormatting sqref="O130">
    <cfRule type="expression" dxfId="125" priority="178">
      <formula>$D$5="Нет"</formula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24" priority="180" stopIfTrue="1">
      <formula>$D$5="Да"</formula>
    </cfRule>
  </conditionalFormatting>
  <conditionalFormatting sqref="O142">
    <cfRule type="expression" dxfId="123" priority="175">
      <formula>$D$5="Нет"</formula>
    </cfRule>
    <cfRule type="colorScale" priority="176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22" priority="177" stopIfTrue="1">
      <formula>$D$5="Да"</formula>
    </cfRule>
  </conditionalFormatting>
  <conditionalFormatting sqref="O154">
    <cfRule type="expression" dxfId="121" priority="172">
      <formula>$D$5="Нет"</formula>
    </cfRule>
    <cfRule type="colorScale" priority="173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20" priority="174" stopIfTrue="1">
      <formula>$D$5="Да"</formula>
    </cfRule>
  </conditionalFormatting>
  <conditionalFormatting sqref="R153">
    <cfRule type="expression" dxfId="119" priority="34">
      <formula>$D$5="Нет"</formula>
    </cfRule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18" priority="36" stopIfTrue="1">
      <formula>$D$5="Да"</formula>
    </cfRule>
  </conditionalFormatting>
  <conditionalFormatting sqref="R141">
    <cfRule type="expression" dxfId="117" priority="31">
      <formula>$D$5="Нет"</formula>
    </cfRule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16" priority="33" stopIfTrue="1">
      <formula>$D$5="Да"</formula>
    </cfRule>
  </conditionalFormatting>
  <conditionalFormatting sqref="R129">
    <cfRule type="expression" dxfId="115" priority="28">
      <formula>$D$5="Нет"</formula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14" priority="30" stopIfTrue="1">
      <formula>$D$5="Да"</formula>
    </cfRule>
  </conditionalFormatting>
  <conditionalFormatting sqref="R117">
    <cfRule type="expression" dxfId="113" priority="25">
      <formula>$D$5="Нет"</formula>
    </cfRule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12" priority="27" stopIfTrue="1">
      <formula>$D$5="Да"</formula>
    </cfRule>
  </conditionalFormatting>
  <conditionalFormatting sqref="R105">
    <cfRule type="expression" dxfId="111" priority="22">
      <formula>$D$5="Нет"</formula>
    </cfRule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10" priority="24" stopIfTrue="1">
      <formula>$D$5="Да"</formula>
    </cfRule>
  </conditionalFormatting>
  <conditionalFormatting sqref="R93">
    <cfRule type="expression" dxfId="109" priority="19">
      <formula>$D$5="Нет"</formula>
    </cfRule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08" priority="21" stopIfTrue="1">
      <formula>$D$5="Да"</formula>
    </cfRule>
  </conditionalFormatting>
  <conditionalFormatting sqref="R81">
    <cfRule type="expression" dxfId="107" priority="16">
      <formula>$D$5="Нет"</formula>
    </cfRule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06" priority="18" stopIfTrue="1">
      <formula>$D$5="Да"</formula>
    </cfRule>
  </conditionalFormatting>
  <conditionalFormatting sqref="R69">
    <cfRule type="expression" dxfId="105" priority="13">
      <formula>$D$5="Нет"</formula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04" priority="15" stopIfTrue="1">
      <formula>$D$5="Да"</formula>
    </cfRule>
  </conditionalFormatting>
  <conditionalFormatting sqref="R57">
    <cfRule type="expression" dxfId="103" priority="10">
      <formula>$D$5="Нет"</formula>
    </cfRule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02" priority="12" stopIfTrue="1">
      <formula>$D$5="Да"</formula>
    </cfRule>
  </conditionalFormatting>
  <conditionalFormatting sqref="R45">
    <cfRule type="expression" dxfId="101" priority="7">
      <formula>$D$5="Нет"</formula>
    </cfRule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100" priority="9" stopIfTrue="1">
      <formula>$D$5="Да"</formula>
    </cfRule>
  </conditionalFormatting>
  <conditionalFormatting sqref="R34">
    <cfRule type="expression" dxfId="99" priority="4">
      <formula>$D$5="Нет"</formula>
    </cfRule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98" priority="6" stopIfTrue="1">
      <formula>$D$5="Да"</formula>
    </cfRule>
  </conditionalFormatting>
  <conditionalFormatting sqref="R22">
    <cfRule type="expression" dxfId="97" priority="1">
      <formula>$D$5="Нет"</formula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expression" dxfId="96" priority="3" stopIfTrue="1">
      <formula>$D$5="Да"</formula>
    </cfRule>
  </conditionalFormatting>
  <pageMargins left="0.7" right="0.7" top="0.75" bottom="0.75" header="0.3" footer="0.3"/>
  <pageSetup paperSize="9" orientation="portrait" horizontalDpi="360" verticalDpi="360" r:id="rId1"/>
  <headerFooter>
    <oddFooter>&amp;C_x000D_&amp;1#&amp;"arial"&amp;9&amp;K008000 C1 - Internal use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44" id="{7B45C648-1E9B-4A69-A8BE-92CBB6C3C566}">
            <xm:f>$D$17=Sheet2!$C$3</xm:f>
            <x14:dxf>
              <fill>
                <patternFill>
                  <bgColor theme="1" tint="0.499984740745262"/>
                </patternFill>
              </fill>
            </x14:dxf>
          </x14:cfRule>
          <xm:sqref>F20:F24</xm:sqref>
        </x14:conditionalFormatting>
        <x14:conditionalFormatting xmlns:xm="http://schemas.microsoft.com/office/excel/2006/main">
          <x14:cfRule type="expression" priority="2838" id="{050961B0-34F6-4230-AC51-D30173A217B6}">
            <xm:f>$D$17=Sheet2!$C$3</xm:f>
            <x14:dxf>
              <fill>
                <patternFill>
                  <bgColor theme="1" tint="0.499984740745262"/>
                </patternFill>
              </fill>
            </x14:dxf>
          </x14:cfRule>
          <xm:sqref>P17</xm:sqref>
        </x14:conditionalFormatting>
        <x14:conditionalFormatting xmlns:xm="http://schemas.microsoft.com/office/excel/2006/main">
          <x14:cfRule type="expression" priority="2835" id="{83F79040-BD47-4FD8-870A-A6EA60C8EB38}">
            <xm:f>$D$17=Sheet2!$C$3</xm:f>
            <x14:dxf>
              <fill>
                <patternFill>
                  <bgColor theme="1" tint="0.499984740745262"/>
                </patternFill>
              </fill>
            </x14:dxf>
          </x14:cfRule>
          <xm:sqref>S17</xm:sqref>
        </x14:conditionalFormatting>
        <x14:conditionalFormatting xmlns:xm="http://schemas.microsoft.com/office/excel/2006/main">
          <x14:cfRule type="expression" priority="2808" id="{0C04E71B-BD74-40A7-907F-6D3A97BDAF8F}">
            <xm:f>$D$29=Sheet2!$C$3</xm:f>
            <x14:dxf>
              <fill>
                <patternFill>
                  <bgColor theme="1" tint="0.499984740745262"/>
                </patternFill>
              </fill>
            </x14:dxf>
          </x14:cfRule>
          <xm:sqref>I32:I36</xm:sqref>
        </x14:conditionalFormatting>
        <x14:conditionalFormatting xmlns:xm="http://schemas.microsoft.com/office/excel/2006/main">
          <x14:cfRule type="expression" priority="2795" id="{30EE17DC-8F8E-439B-99DE-8FDFD370D275}">
            <xm:f>$D$29=Sheet2!$C$3</xm:f>
            <x14:dxf>
              <fill>
                <patternFill>
                  <bgColor theme="1" tint="0.499984740745262"/>
                </patternFill>
              </fill>
            </x14:dxf>
          </x14:cfRule>
          <xm:sqref>P29</xm:sqref>
        </x14:conditionalFormatting>
        <x14:conditionalFormatting xmlns:xm="http://schemas.microsoft.com/office/excel/2006/main">
          <x14:cfRule type="expression" priority="2792" id="{4F472DC8-660B-45ED-86EB-22390A50BD1D}">
            <xm:f>$D$29=Sheet2!$C$3</xm:f>
            <x14:dxf>
              <fill>
                <patternFill>
                  <bgColor theme="1" tint="0.499984740745262"/>
                </patternFill>
              </fill>
            </x14:dxf>
          </x14:cfRule>
          <xm:sqref>S29</xm:sqref>
        </x14:conditionalFormatting>
        <x14:conditionalFormatting xmlns:xm="http://schemas.microsoft.com/office/excel/2006/main">
          <x14:cfRule type="expression" priority="2758" id="{7FB1C174-9D70-41B8-93FF-85AA872DB658}">
            <xm:f>$D$40=Sheet2!$C$3</xm:f>
            <x14:dxf>
              <fill>
                <patternFill>
                  <bgColor theme="1" tint="0.499984740745262"/>
                </patternFill>
              </fill>
            </x14:dxf>
          </x14:cfRule>
          <xm:sqref>F43:F47</xm:sqref>
        </x14:conditionalFormatting>
        <x14:conditionalFormatting xmlns:xm="http://schemas.microsoft.com/office/excel/2006/main">
          <x14:cfRule type="expression" priority="2780" id="{33150608-9B9D-479A-9E63-08D88D2BA2C6}">
            <xm:f>$D$40=Sheet2!$C$3</xm:f>
            <x14:dxf>
              <fill>
                <patternFill>
                  <bgColor theme="1" tint="0.499984740745262"/>
                </patternFill>
              </fill>
            </x14:dxf>
          </x14:cfRule>
          <xm:sqref>F40</xm:sqref>
        </x14:conditionalFormatting>
        <x14:conditionalFormatting xmlns:xm="http://schemas.microsoft.com/office/excel/2006/main">
          <x14:cfRule type="expression" priority="2715" id="{6B6191A9-D18A-4260-883F-9502654EFB2C}">
            <xm:f>$D$52=Sheet2!$C$3</xm:f>
            <x14:dxf>
              <fill>
                <patternFill>
                  <bgColor theme="1" tint="0.499984740745262"/>
                </patternFill>
              </fill>
            </x14:dxf>
          </x14:cfRule>
          <xm:sqref>F55:F59</xm:sqref>
        </x14:conditionalFormatting>
        <x14:conditionalFormatting xmlns:xm="http://schemas.microsoft.com/office/excel/2006/main">
          <x14:cfRule type="expression" priority="2737" id="{B0AEC09F-0519-47B6-8F83-98BD4FD04BED}">
            <xm:f>$D$52=Sheet2!$C$3</xm:f>
            <x14:dxf>
              <fill>
                <patternFill>
                  <bgColor theme="1" tint="0.499984740745262"/>
                </patternFill>
              </fill>
            </x14:dxf>
          </x14:cfRule>
          <xm:sqref>F52</xm:sqref>
        </x14:conditionalFormatting>
        <x14:conditionalFormatting xmlns:xm="http://schemas.microsoft.com/office/excel/2006/main">
          <x14:cfRule type="expression" priority="2672" id="{1658145C-3D71-4ACE-BA11-15A7A2F20F04}">
            <xm:f>$D$64=Sheet2!$C$3</xm:f>
            <x14:dxf>
              <fill>
                <patternFill>
                  <bgColor theme="1" tint="0.499984740745262"/>
                </patternFill>
              </fill>
            </x14:dxf>
          </x14:cfRule>
          <xm:sqref>F67:F71</xm:sqref>
        </x14:conditionalFormatting>
        <x14:conditionalFormatting xmlns:xm="http://schemas.microsoft.com/office/excel/2006/main">
          <x14:cfRule type="expression" priority="2694" id="{C51C1E75-0D97-455D-A4B4-4542EC4DCB67}">
            <xm:f>$D$64=Sheet2!$C$3</xm:f>
            <x14:dxf>
              <fill>
                <patternFill>
                  <bgColor theme="1" tint="0.49998474074526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expression" priority="2629" id="{D12FB956-BFA6-4868-BF95-EA4CE675DE6C}">
            <xm:f>$D$76=Sheet2!$C$3</xm:f>
            <x14:dxf>
              <fill>
                <patternFill>
                  <bgColor theme="1" tint="0.499984740745262"/>
                </patternFill>
              </fill>
            </x14:dxf>
          </x14:cfRule>
          <xm:sqref>F79:F83</xm:sqref>
        </x14:conditionalFormatting>
        <x14:conditionalFormatting xmlns:xm="http://schemas.microsoft.com/office/excel/2006/main">
          <x14:cfRule type="expression" priority="2651" id="{4B9B1DFA-C036-4A66-8FD7-4EDDEC745FE4}">
            <xm:f>$D$76=Sheet2!$C$3</xm:f>
            <x14:dxf>
              <fill>
                <patternFill>
                  <bgColor theme="1" tint="0.499984740745262"/>
                </patternFill>
              </fill>
            </x14:dxf>
          </x14:cfRule>
          <xm:sqref>F76</xm:sqref>
        </x14:conditionalFormatting>
        <x14:conditionalFormatting xmlns:xm="http://schemas.microsoft.com/office/excel/2006/main">
          <x14:cfRule type="expression" priority="2586" id="{5CD474CE-F528-4D2B-A5E8-9EAC37A83977}">
            <xm:f>$D$88=Sheet2!$C$3</xm:f>
            <x14:dxf>
              <fill>
                <patternFill>
                  <bgColor theme="1" tint="0.499984740745262"/>
                </patternFill>
              </fill>
            </x14:dxf>
          </x14:cfRule>
          <xm:sqref>F91:F96</xm:sqref>
        </x14:conditionalFormatting>
        <x14:conditionalFormatting xmlns:xm="http://schemas.microsoft.com/office/excel/2006/main">
          <x14:cfRule type="expression" priority="2608" id="{B8941FD9-0F4D-4E9A-963E-5AF25E10CDF4}">
            <xm:f>$D$88=Sheet2!$C$3</xm:f>
            <x14:dxf>
              <fill>
                <patternFill>
                  <bgColor theme="1" tint="0.499984740745262"/>
                </patternFill>
              </fill>
            </x14:dxf>
          </x14:cfRule>
          <xm:sqref>F88</xm:sqref>
        </x14:conditionalFormatting>
        <x14:conditionalFormatting xmlns:xm="http://schemas.microsoft.com/office/excel/2006/main">
          <x14:cfRule type="expression" priority="2543" id="{1A37F03F-8DE9-4F76-8D5C-6C07D9D18470}">
            <xm:f>$D$100=Sheet2!$C$3</xm:f>
            <x14:dxf>
              <fill>
                <patternFill>
                  <bgColor theme="1" tint="0.499984740745262"/>
                </patternFill>
              </fill>
            </x14:dxf>
          </x14:cfRule>
          <xm:sqref>F103:F107</xm:sqref>
        </x14:conditionalFormatting>
        <x14:conditionalFormatting xmlns:xm="http://schemas.microsoft.com/office/excel/2006/main">
          <x14:cfRule type="expression" priority="2565" id="{5DEE6032-AA22-4979-9F28-F2DE1027D22F}">
            <xm:f>$D$100=Sheet2!$C$3</xm:f>
            <x14:dxf>
              <fill>
                <patternFill>
                  <bgColor theme="1" tint="0.499984740745262"/>
                </patternFill>
              </fill>
            </x14:dxf>
          </x14:cfRule>
          <xm:sqref>F100</xm:sqref>
        </x14:conditionalFormatting>
        <x14:conditionalFormatting xmlns:xm="http://schemas.microsoft.com/office/excel/2006/main">
          <x14:cfRule type="expression" priority="2500" id="{D1925B8D-AAEB-4B98-B5AD-F9862AC57595}">
            <xm:f>$D$112=Sheet2!$C$3</xm:f>
            <x14:dxf>
              <fill>
                <patternFill>
                  <bgColor theme="1" tint="0.499984740745262"/>
                </patternFill>
              </fill>
            </x14:dxf>
          </x14:cfRule>
          <xm:sqref>F115:F119</xm:sqref>
        </x14:conditionalFormatting>
        <x14:conditionalFormatting xmlns:xm="http://schemas.microsoft.com/office/excel/2006/main">
          <x14:cfRule type="expression" priority="2522" id="{190587A4-842D-4E9F-B794-61D74969FA98}">
            <xm:f>$D$112=Sheet2!$C$3</xm:f>
            <x14:dxf>
              <fill>
                <patternFill>
                  <bgColor theme="1" tint="0.499984740745262"/>
                </patternFill>
              </fill>
            </x14:dxf>
          </x14:cfRule>
          <xm:sqref>F112</xm:sqref>
        </x14:conditionalFormatting>
        <x14:conditionalFormatting xmlns:xm="http://schemas.microsoft.com/office/excel/2006/main">
          <x14:cfRule type="expression" priority="2457" id="{BA421585-C791-48F7-A593-E05D0C6FA523}">
            <xm:f>$D$124=Sheet2!$C$3</xm:f>
            <x14:dxf>
              <fill>
                <patternFill>
                  <bgColor theme="1" tint="0.499984740745262"/>
                </patternFill>
              </fill>
            </x14:dxf>
          </x14:cfRule>
          <xm:sqref>F127:F131</xm:sqref>
        </x14:conditionalFormatting>
        <x14:conditionalFormatting xmlns:xm="http://schemas.microsoft.com/office/excel/2006/main">
          <x14:cfRule type="expression" priority="2479" id="{A79B7439-FDE6-439B-B575-A3ACBE03E667}">
            <xm:f>$D$124=Sheet2!$C$3</xm:f>
            <x14:dxf>
              <fill>
                <patternFill>
                  <bgColor theme="1" tint="0.499984740745262"/>
                </patternFill>
              </fill>
            </x14:dxf>
          </x14:cfRule>
          <xm:sqref>F124</xm:sqref>
        </x14:conditionalFormatting>
        <x14:conditionalFormatting xmlns:xm="http://schemas.microsoft.com/office/excel/2006/main">
          <x14:cfRule type="expression" priority="2414" id="{933AB221-9ADC-4591-A4AD-BE67BD2F0FD4}">
            <xm:f>$D$136=Sheet2!$C$3</xm:f>
            <x14:dxf>
              <fill>
                <patternFill>
                  <bgColor theme="1" tint="0.499984740745262"/>
                </patternFill>
              </fill>
            </x14:dxf>
          </x14:cfRule>
          <xm:sqref>F139:F143</xm:sqref>
        </x14:conditionalFormatting>
        <x14:conditionalFormatting xmlns:xm="http://schemas.microsoft.com/office/excel/2006/main">
          <x14:cfRule type="expression" priority="2436" id="{F6B8A9BB-4422-4616-9797-7EA69F6318AF}">
            <xm:f>$D$136=Sheet2!$C$3</xm:f>
            <x14:dxf>
              <fill>
                <patternFill>
                  <bgColor theme="1" tint="0.499984740745262"/>
                </patternFill>
              </fill>
            </x14:dxf>
          </x14:cfRule>
          <xm:sqref>F136</xm:sqref>
        </x14:conditionalFormatting>
        <x14:conditionalFormatting xmlns:xm="http://schemas.microsoft.com/office/excel/2006/main">
          <x14:cfRule type="expression" priority="2371" id="{FFC0DE25-A6AA-4037-A86B-144A3FF7313B}">
            <xm:f>$D$148=Sheet2!$C$3</xm:f>
            <x14:dxf>
              <fill>
                <patternFill>
                  <bgColor theme="1" tint="0.499984740745262"/>
                </patternFill>
              </fill>
            </x14:dxf>
          </x14:cfRule>
          <xm:sqref>F151:F155</xm:sqref>
        </x14:conditionalFormatting>
        <x14:conditionalFormatting xmlns:xm="http://schemas.microsoft.com/office/excel/2006/main">
          <x14:cfRule type="expression" priority="2393" id="{D006EF0C-8607-4051-BCE1-4E6524918AF1}">
            <xm:f>$D$148=Sheet2!$C$3</xm:f>
            <x14:dxf>
              <fill>
                <patternFill>
                  <bgColor theme="1" tint="0.499984740745262"/>
                </patternFill>
              </fill>
            </x14:dxf>
          </x14:cfRule>
          <xm:sqref>F148</xm:sqref>
        </x14:conditionalFormatting>
        <x14:conditionalFormatting xmlns:xm="http://schemas.microsoft.com/office/excel/2006/main">
          <x14:cfRule type="expression" priority="2315" id="{090BD509-F0AC-4709-BFC6-BEB5791DB281}">
            <xm:f>$D$17=Sheet2!$C$3</xm:f>
            <x14:dxf>
              <fill>
                <patternFill>
                  <bgColor theme="1" tint="0.499984740745262"/>
                </patternFill>
              </fill>
            </x14:dxf>
          </x14:cfRule>
          <xm:sqref>I20:I24</xm:sqref>
        </x14:conditionalFormatting>
        <x14:conditionalFormatting xmlns:xm="http://schemas.microsoft.com/office/excel/2006/main">
          <x14:cfRule type="expression" priority="2311" id="{A97669E5-9170-40D6-B293-6D062073F342}">
            <xm:f>$D$17=Sheet2!$C$3</xm:f>
            <x14:dxf>
              <fill>
                <patternFill>
                  <bgColor theme="1" tint="0.49998474074526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expression" priority="2307" id="{35585A2B-F777-408A-8FBB-344FCEF66566}">
            <xm:f>$D$17=Sheet2!$C$3</xm:f>
            <x14:dxf>
              <fill>
                <patternFill>
                  <bgColor theme="1" tint="0.499984740745262"/>
                </patternFill>
              </fill>
            </x14:dxf>
          </x14:cfRule>
          <xm:sqref>S20:S24</xm:sqref>
        </x14:conditionalFormatting>
        <x14:conditionalFormatting xmlns:xm="http://schemas.microsoft.com/office/excel/2006/main">
          <x14:cfRule type="expression" priority="2304" id="{180DA403-DF33-4292-ACB3-3418D74F2FED}">
            <xm:f>$D$17=Sheet2!$C$3</xm:f>
            <x14:dxf>
              <fill>
                <patternFill>
                  <bgColor theme="1" tint="0.499984740745262"/>
                </patternFill>
              </fill>
            </x14:dxf>
          </x14:cfRule>
          <xm:sqref>I17</xm:sqref>
        </x14:conditionalFormatting>
        <x14:conditionalFormatting xmlns:xm="http://schemas.microsoft.com/office/excel/2006/main">
          <x14:cfRule type="expression" priority="2301" id="{F5CA5E59-C773-4B2F-A094-C2A83D7B21C4}">
            <xm:f>$D$17=Sheet2!$C$3</xm:f>
            <x14:dxf>
              <fill>
                <patternFill>
                  <bgColor theme="1" tint="0.499984740745262"/>
                </patternFill>
              </fill>
            </x14:dxf>
          </x14:cfRule>
          <xm:sqref>F17</xm:sqref>
        </x14:conditionalFormatting>
        <x14:conditionalFormatting xmlns:xm="http://schemas.microsoft.com/office/excel/2006/main">
          <x14:cfRule type="expression" priority="2297" id="{B5F26B90-8AD9-4321-8DEA-D32A68FB604A}">
            <xm:f>$D$29=Sheet2!$C$3</xm:f>
            <x14:dxf>
              <fill>
                <patternFill>
                  <bgColor theme="1" tint="0.499984740745262"/>
                </patternFill>
              </fill>
            </x14:dxf>
          </x14:cfRule>
          <xm:sqref>F32:F36</xm:sqref>
        </x14:conditionalFormatting>
        <x14:conditionalFormatting xmlns:xm="http://schemas.microsoft.com/office/excel/2006/main">
          <x14:cfRule type="expression" priority="2294" id="{1255E53D-BDE4-4F27-BA34-EC832237D9B7}">
            <xm:f>$D$29=Sheet2!$C$3</xm:f>
            <x14:dxf>
              <fill>
                <patternFill>
                  <bgColor theme="1" tint="0.499984740745262"/>
                </patternFill>
              </fill>
            </x14:dxf>
          </x14:cfRule>
          <xm:sqref>P32:P36</xm:sqref>
        </x14:conditionalFormatting>
        <x14:conditionalFormatting xmlns:xm="http://schemas.microsoft.com/office/excel/2006/main">
          <x14:cfRule type="expression" priority="2291" id="{28C173FE-619A-4D86-86B4-73E304626D1B}">
            <xm:f>$D$29=Sheet2!$C$3</xm:f>
            <x14:dxf>
              <fill>
                <patternFill>
                  <bgColor theme="1" tint="0.499984740745262"/>
                </patternFill>
              </fill>
            </x14:dxf>
          </x14:cfRule>
          <xm:sqref>S32:S36</xm:sqref>
        </x14:conditionalFormatting>
        <x14:conditionalFormatting xmlns:xm="http://schemas.microsoft.com/office/excel/2006/main">
          <x14:cfRule type="expression" priority="2288" id="{D8DE5907-49B4-4087-B8C3-D00957990130}">
            <xm:f>$D$29=Sheet2!$C$3</xm:f>
            <x14:dxf>
              <fill>
                <patternFill>
                  <bgColor theme="1" tint="0.499984740745262"/>
                </pattern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2285" id="{D14F592E-AB75-4D57-8FCF-CD896EB2EE3C}">
            <xm:f>$D$29=Sheet2!$C$3</xm:f>
            <x14:dxf>
              <fill>
                <patternFill>
                  <bgColor theme="1" tint="0.499984740745262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2281" id="{A164386E-4899-4DA5-A02F-3B4A998C1D19}">
            <xm:f>$D$40=Sheet2!$C$3</xm:f>
            <x14:dxf>
              <fill>
                <patternFill>
                  <bgColor theme="1" tint="0.499984740745262"/>
                </patternFill>
              </fill>
            </x14:dxf>
          </x14:cfRule>
          <xm:sqref>I43:I47</xm:sqref>
        </x14:conditionalFormatting>
        <x14:conditionalFormatting xmlns:xm="http://schemas.microsoft.com/office/excel/2006/main">
          <x14:cfRule type="expression" priority="2277" id="{FB339485-2BFA-452B-96C9-A14522CF0B68}">
            <xm:f>$D$40=Sheet2!$C$3</xm:f>
            <x14:dxf>
              <fill>
                <patternFill>
                  <bgColor theme="1" tint="0.499984740745262"/>
                </patternFill>
              </fill>
            </x14:dxf>
          </x14:cfRule>
          <xm:sqref>P43:P47</xm:sqref>
        </x14:conditionalFormatting>
        <x14:conditionalFormatting xmlns:xm="http://schemas.microsoft.com/office/excel/2006/main">
          <x14:cfRule type="expression" priority="2273" id="{8AF7D08F-3ED4-4212-9B04-02B885BBEC4F}">
            <xm:f>$D$40=Sheet2!$C$3</xm:f>
            <x14:dxf>
              <fill>
                <patternFill>
                  <bgColor theme="1" tint="0.499984740745262"/>
                </patternFill>
              </fill>
            </x14:dxf>
          </x14:cfRule>
          <xm:sqref>S43:S47</xm:sqref>
        </x14:conditionalFormatting>
        <x14:conditionalFormatting xmlns:xm="http://schemas.microsoft.com/office/excel/2006/main">
          <x14:cfRule type="expression" priority="2270" id="{B45B8402-2A44-4F14-BEC2-056D19AEEEB4}">
            <xm:f>$D$40=Sheet2!$C$3</xm:f>
            <x14:dxf>
              <fill>
                <patternFill>
                  <bgColor theme="1" tint="0.499984740745262"/>
                </patternFill>
              </fill>
            </x14:dxf>
          </x14:cfRule>
          <xm:sqref>I40</xm:sqref>
        </x14:conditionalFormatting>
        <x14:conditionalFormatting xmlns:xm="http://schemas.microsoft.com/office/excel/2006/main">
          <x14:cfRule type="expression" priority="2267" id="{456FF531-20F3-4C80-A0FB-C466835A7294}">
            <xm:f>$D$40=Sheet2!$C$3</xm:f>
            <x14:dxf>
              <fill>
                <patternFill>
                  <bgColor theme="1" tint="0.499984740745262"/>
                </patternFill>
              </fill>
            </x14:dxf>
          </x14:cfRule>
          <xm:sqref>P40</xm:sqref>
        </x14:conditionalFormatting>
        <x14:conditionalFormatting xmlns:xm="http://schemas.microsoft.com/office/excel/2006/main">
          <x14:cfRule type="expression" priority="2264" id="{8A4C895E-09A6-4DDF-9CA1-E1CC32990994}">
            <xm:f>$D$40=Sheet2!$C$3</xm:f>
            <x14:dxf>
              <fill>
                <patternFill>
                  <bgColor theme="1" tint="0.499984740745262"/>
                </patternFill>
              </fill>
            </x14:dxf>
          </x14:cfRule>
          <xm:sqref>S40</xm:sqref>
        </x14:conditionalFormatting>
        <x14:conditionalFormatting xmlns:xm="http://schemas.microsoft.com/office/excel/2006/main">
          <x14:cfRule type="expression" priority="2260" id="{666DB862-34C6-48B9-8D59-09A121AE0ABB}">
            <xm:f>$D$52=Sheet2!$C$3</xm:f>
            <x14:dxf>
              <fill>
                <patternFill>
                  <bgColor theme="1" tint="0.499984740745262"/>
                </patternFill>
              </fill>
            </x14:dxf>
          </x14:cfRule>
          <xm:sqref>I55:I59</xm:sqref>
        </x14:conditionalFormatting>
        <x14:conditionalFormatting xmlns:xm="http://schemas.microsoft.com/office/excel/2006/main">
          <x14:cfRule type="expression" priority="2256" id="{4AAF0FAF-8277-4FB1-A3CA-E6F05644AA19}">
            <xm:f>$D$52=Sheet2!$C$3</xm:f>
            <x14:dxf>
              <fill>
                <patternFill>
                  <bgColor theme="1" tint="0.499984740745262"/>
                </patternFill>
              </fill>
            </x14:dxf>
          </x14:cfRule>
          <xm:sqref>P55:P59</xm:sqref>
        </x14:conditionalFormatting>
        <x14:conditionalFormatting xmlns:xm="http://schemas.microsoft.com/office/excel/2006/main">
          <x14:cfRule type="expression" priority="2252" id="{62A2E097-5259-42B1-9C87-134EEFFB65A5}">
            <xm:f>$D$52=Sheet2!$C$3</xm:f>
            <x14:dxf>
              <fill>
                <patternFill>
                  <bgColor theme="1" tint="0.499984740745262"/>
                </patternFill>
              </fill>
            </x14:dxf>
          </x14:cfRule>
          <xm:sqref>S55:S59</xm:sqref>
        </x14:conditionalFormatting>
        <x14:conditionalFormatting xmlns:xm="http://schemas.microsoft.com/office/excel/2006/main">
          <x14:cfRule type="expression" priority="2249" id="{51FD0242-F66D-4073-A591-D575C33B8758}">
            <xm:f>$D$52=Sheet2!$C$3</xm:f>
            <x14:dxf>
              <fill>
                <patternFill>
                  <bgColor theme="1" tint="0.499984740745262"/>
                </patternFill>
              </fill>
            </x14:dxf>
          </x14:cfRule>
          <xm:sqref>I52</xm:sqref>
        </x14:conditionalFormatting>
        <x14:conditionalFormatting xmlns:xm="http://schemas.microsoft.com/office/excel/2006/main">
          <x14:cfRule type="expression" priority="2246" id="{1B093787-54E5-41F7-84D1-BB368E327122}">
            <xm:f>$D$52=Sheet2!$C$3</xm:f>
            <x14:dxf>
              <fill>
                <patternFill>
                  <bgColor theme="1" tint="0.499984740745262"/>
                </patternFill>
              </fill>
            </x14:dxf>
          </x14:cfRule>
          <xm:sqref>P52</xm:sqref>
        </x14:conditionalFormatting>
        <x14:conditionalFormatting xmlns:xm="http://schemas.microsoft.com/office/excel/2006/main">
          <x14:cfRule type="expression" priority="2243" id="{BDA18734-580C-4D54-875B-5AA7652A0C36}">
            <xm:f>$D$52=Sheet2!$C$3</xm:f>
            <x14:dxf>
              <fill>
                <patternFill>
                  <bgColor theme="1" tint="0.499984740745262"/>
                </patternFill>
              </fill>
            </x14:dxf>
          </x14:cfRule>
          <xm:sqref>S52</xm:sqref>
        </x14:conditionalFormatting>
        <x14:conditionalFormatting xmlns:xm="http://schemas.microsoft.com/office/excel/2006/main">
          <x14:cfRule type="expression" priority="2239" id="{4D862CFB-2AA6-4C8A-92E3-D2495213604B}">
            <xm:f>$D$64=Sheet2!$C$3</xm:f>
            <x14:dxf>
              <fill>
                <patternFill>
                  <bgColor theme="1" tint="0.499984740745262"/>
                </patternFill>
              </fill>
            </x14:dxf>
          </x14:cfRule>
          <xm:sqref>I67:I71</xm:sqref>
        </x14:conditionalFormatting>
        <x14:conditionalFormatting xmlns:xm="http://schemas.microsoft.com/office/excel/2006/main">
          <x14:cfRule type="expression" priority="2235" id="{1AF3DA3D-F0D0-4899-8B71-E5668E4BB3F9}">
            <xm:f>$D$64=Sheet2!$C$3</xm:f>
            <x14:dxf>
              <fill>
                <patternFill>
                  <bgColor theme="1" tint="0.499984740745262"/>
                </patternFill>
              </fill>
            </x14:dxf>
          </x14:cfRule>
          <xm:sqref>P67:P71</xm:sqref>
        </x14:conditionalFormatting>
        <x14:conditionalFormatting xmlns:xm="http://schemas.microsoft.com/office/excel/2006/main">
          <x14:cfRule type="expression" priority="2231" id="{084A5C9B-9DE5-4F0A-B662-B062B9606102}">
            <xm:f>$D$64=Sheet2!$C$3</xm:f>
            <x14:dxf>
              <fill>
                <patternFill>
                  <bgColor theme="1" tint="0.499984740745262"/>
                </patternFill>
              </fill>
            </x14:dxf>
          </x14:cfRule>
          <xm:sqref>S67:S71</xm:sqref>
        </x14:conditionalFormatting>
        <x14:conditionalFormatting xmlns:xm="http://schemas.microsoft.com/office/excel/2006/main">
          <x14:cfRule type="expression" priority="2228" id="{9D902B70-D39F-4553-9A18-32799D0FC584}">
            <xm:f>$D$64=Sheet2!$C$3</xm:f>
            <x14:dxf>
              <fill>
                <patternFill>
                  <bgColor theme="1" tint="0.499984740745262"/>
                </patternFill>
              </fill>
            </x14:dxf>
          </x14:cfRule>
          <xm:sqref>I64</xm:sqref>
        </x14:conditionalFormatting>
        <x14:conditionalFormatting xmlns:xm="http://schemas.microsoft.com/office/excel/2006/main">
          <x14:cfRule type="expression" priority="2225" id="{6774BB21-529B-4378-83A4-7C0A8615F9F4}">
            <xm:f>$D$64=Sheet2!$C$3</xm:f>
            <x14:dxf>
              <fill>
                <patternFill>
                  <bgColor theme="1" tint="0.499984740745262"/>
                </patternFill>
              </fill>
            </x14:dxf>
          </x14:cfRule>
          <xm:sqref>P64</xm:sqref>
        </x14:conditionalFormatting>
        <x14:conditionalFormatting xmlns:xm="http://schemas.microsoft.com/office/excel/2006/main">
          <x14:cfRule type="expression" priority="2222" id="{10D64A3D-3DA8-4432-BB35-41019DF00C50}">
            <xm:f>$D$64=Sheet2!$C$3</xm:f>
            <x14:dxf>
              <fill>
                <patternFill>
                  <bgColor theme="1" tint="0.499984740745262"/>
                </patternFill>
              </fill>
            </x14:dxf>
          </x14:cfRule>
          <xm:sqref>S64</xm:sqref>
        </x14:conditionalFormatting>
        <x14:conditionalFormatting xmlns:xm="http://schemas.microsoft.com/office/excel/2006/main">
          <x14:cfRule type="expression" priority="2218" id="{08E69D03-715A-40BC-B897-935E9EB3AAE6}">
            <xm:f>$D$76=Sheet2!$C$3</xm:f>
            <x14:dxf>
              <fill>
                <patternFill>
                  <bgColor theme="1" tint="0.499984740745262"/>
                </patternFill>
              </fill>
            </x14:dxf>
          </x14:cfRule>
          <xm:sqref>I79:I83</xm:sqref>
        </x14:conditionalFormatting>
        <x14:conditionalFormatting xmlns:xm="http://schemas.microsoft.com/office/excel/2006/main">
          <x14:cfRule type="expression" priority="2214" id="{07FC13B9-0DEA-40BA-AD0A-3039A2B1D998}">
            <xm:f>$D$76=Sheet2!$C$3</xm:f>
            <x14:dxf>
              <fill>
                <patternFill>
                  <bgColor theme="1" tint="0.499984740745262"/>
                </patternFill>
              </fill>
            </x14:dxf>
          </x14:cfRule>
          <xm:sqref>P79:P83</xm:sqref>
        </x14:conditionalFormatting>
        <x14:conditionalFormatting xmlns:xm="http://schemas.microsoft.com/office/excel/2006/main">
          <x14:cfRule type="expression" priority="2210" id="{F8AD892F-C524-4962-8AFA-DFCA788ACAEA}">
            <xm:f>$D$76=Sheet2!$C$3</xm:f>
            <x14:dxf>
              <fill>
                <patternFill>
                  <bgColor theme="1" tint="0.499984740745262"/>
                </patternFill>
              </fill>
            </x14:dxf>
          </x14:cfRule>
          <xm:sqref>S79:S83</xm:sqref>
        </x14:conditionalFormatting>
        <x14:conditionalFormatting xmlns:xm="http://schemas.microsoft.com/office/excel/2006/main">
          <x14:cfRule type="expression" priority="2207" id="{3593F2B5-A2E7-40BB-8145-2FDC1A572EAB}">
            <xm:f>$D$76=Sheet2!$C$3</xm:f>
            <x14:dxf>
              <fill>
                <patternFill>
                  <bgColor theme="1" tint="0.499984740745262"/>
                </patternFill>
              </fill>
            </x14:dxf>
          </x14:cfRule>
          <xm:sqref>I76</xm:sqref>
        </x14:conditionalFormatting>
        <x14:conditionalFormatting xmlns:xm="http://schemas.microsoft.com/office/excel/2006/main">
          <x14:cfRule type="expression" priority="2204" id="{20CC2185-191F-42E7-AFCD-0370B3E5A7F8}">
            <xm:f>$D$76=Sheet2!$C$3</xm:f>
            <x14:dxf>
              <fill>
                <patternFill>
                  <bgColor theme="1" tint="0.499984740745262"/>
                </patternFill>
              </fill>
            </x14:dxf>
          </x14:cfRule>
          <xm:sqref>P76</xm:sqref>
        </x14:conditionalFormatting>
        <x14:conditionalFormatting xmlns:xm="http://schemas.microsoft.com/office/excel/2006/main">
          <x14:cfRule type="expression" priority="2201" id="{24639FE3-EA96-461D-82FB-AAC7FD09D8EC}">
            <xm:f>$D$76=Sheet2!$C$3</xm:f>
            <x14:dxf>
              <fill>
                <patternFill>
                  <bgColor theme="1" tint="0.499984740745262"/>
                </patternFill>
              </fill>
            </x14:dxf>
          </x14:cfRule>
          <xm:sqref>S76</xm:sqref>
        </x14:conditionalFormatting>
        <x14:conditionalFormatting xmlns:xm="http://schemas.microsoft.com/office/excel/2006/main">
          <x14:cfRule type="expression" priority="2197" id="{5BAC32F5-5ED5-442B-BC2A-2F98D26F919B}">
            <xm:f>$D$88=Sheet2!$C$3</xm:f>
            <x14:dxf>
              <fill>
                <patternFill>
                  <bgColor theme="1" tint="0.499984740745262"/>
                </patternFill>
              </fill>
            </x14:dxf>
          </x14:cfRule>
          <xm:sqref>I91:I96</xm:sqref>
        </x14:conditionalFormatting>
        <x14:conditionalFormatting xmlns:xm="http://schemas.microsoft.com/office/excel/2006/main">
          <x14:cfRule type="expression" priority="2193" id="{52836A8D-CF5C-4C08-BBEF-19620FEFE51A}">
            <xm:f>$D$88=Sheet2!$C$3</xm:f>
            <x14:dxf>
              <fill>
                <patternFill>
                  <bgColor theme="1" tint="0.499984740745262"/>
                </patternFill>
              </fill>
            </x14:dxf>
          </x14:cfRule>
          <xm:sqref>P91:P96</xm:sqref>
        </x14:conditionalFormatting>
        <x14:conditionalFormatting xmlns:xm="http://schemas.microsoft.com/office/excel/2006/main">
          <x14:cfRule type="expression" priority="2189" id="{AFADA6D4-C2E0-4840-980D-2D1AA1064EE1}">
            <xm:f>$D$88=Sheet2!$C$3</xm:f>
            <x14:dxf>
              <fill>
                <patternFill>
                  <bgColor theme="1" tint="0.499984740745262"/>
                </patternFill>
              </fill>
            </x14:dxf>
          </x14:cfRule>
          <xm:sqref>S91:S96</xm:sqref>
        </x14:conditionalFormatting>
        <x14:conditionalFormatting xmlns:xm="http://schemas.microsoft.com/office/excel/2006/main">
          <x14:cfRule type="expression" priority="2186" id="{C3AD3611-2CAD-4F64-9CCB-272EE87EECAE}">
            <xm:f>$D$88=Sheet2!$C$3</xm:f>
            <x14:dxf>
              <fill>
                <patternFill>
                  <bgColor theme="1" tint="0.499984740745262"/>
                </patternFill>
              </fill>
            </x14:dxf>
          </x14:cfRule>
          <xm:sqref>I88</xm:sqref>
        </x14:conditionalFormatting>
        <x14:conditionalFormatting xmlns:xm="http://schemas.microsoft.com/office/excel/2006/main">
          <x14:cfRule type="expression" priority="2183" id="{566F48F5-2C5C-47D6-8E78-D04D0EB1CCA1}">
            <xm:f>$D$88=Sheet2!$C$3</xm:f>
            <x14:dxf>
              <fill>
                <patternFill>
                  <bgColor theme="1" tint="0.499984740745262"/>
                </patternFill>
              </fill>
            </x14:dxf>
          </x14:cfRule>
          <xm:sqref>P88</xm:sqref>
        </x14:conditionalFormatting>
        <x14:conditionalFormatting xmlns:xm="http://schemas.microsoft.com/office/excel/2006/main">
          <x14:cfRule type="expression" priority="2180" id="{7A971ED6-A5B5-4D3D-BA30-8EC224C34BB3}">
            <xm:f>$D$88=Sheet2!$C$3</xm:f>
            <x14:dxf>
              <fill>
                <patternFill>
                  <bgColor theme="1" tint="0.499984740745262"/>
                </patternFill>
              </fill>
            </x14:dxf>
          </x14:cfRule>
          <xm:sqref>S88</xm:sqref>
        </x14:conditionalFormatting>
        <x14:conditionalFormatting xmlns:xm="http://schemas.microsoft.com/office/excel/2006/main">
          <x14:cfRule type="expression" priority="2176" id="{713F58EA-7D69-41A0-91F7-0493E3E35178}">
            <xm:f>$D$100=Sheet2!$C$3</xm:f>
            <x14:dxf>
              <fill>
                <patternFill>
                  <bgColor theme="1" tint="0.499984740745262"/>
                </patternFill>
              </fill>
            </x14:dxf>
          </x14:cfRule>
          <xm:sqref>I103:I107</xm:sqref>
        </x14:conditionalFormatting>
        <x14:conditionalFormatting xmlns:xm="http://schemas.microsoft.com/office/excel/2006/main">
          <x14:cfRule type="expression" priority="2172" id="{EABF6632-EF66-41C4-A871-EB9518FEE238}">
            <xm:f>$D$100=Sheet2!$C$3</xm:f>
            <x14:dxf>
              <fill>
                <patternFill>
                  <bgColor theme="1" tint="0.499984740745262"/>
                </patternFill>
              </fill>
            </x14:dxf>
          </x14:cfRule>
          <xm:sqref>P103:P107</xm:sqref>
        </x14:conditionalFormatting>
        <x14:conditionalFormatting xmlns:xm="http://schemas.microsoft.com/office/excel/2006/main">
          <x14:cfRule type="expression" priority="2168" id="{3726F789-8388-42A1-A7C3-B097F18CE2FA}">
            <xm:f>$D$100=Sheet2!$C$3</xm:f>
            <x14:dxf>
              <fill>
                <patternFill>
                  <bgColor theme="1" tint="0.499984740745262"/>
                </patternFill>
              </fill>
            </x14:dxf>
          </x14:cfRule>
          <xm:sqref>S103:S107</xm:sqref>
        </x14:conditionalFormatting>
        <x14:conditionalFormatting xmlns:xm="http://schemas.microsoft.com/office/excel/2006/main">
          <x14:cfRule type="expression" priority="2165" id="{07B1744D-A979-443D-BED6-98C5531EFA2F}">
            <xm:f>$D$100=Sheet2!$C$3</xm:f>
            <x14:dxf>
              <fill>
                <patternFill>
                  <bgColor theme="1" tint="0.499984740745262"/>
                </patternFill>
              </fill>
            </x14:dxf>
          </x14:cfRule>
          <xm:sqref>I100</xm:sqref>
        </x14:conditionalFormatting>
        <x14:conditionalFormatting xmlns:xm="http://schemas.microsoft.com/office/excel/2006/main">
          <x14:cfRule type="expression" priority="2162" id="{598817BF-1E3F-4C5D-A17A-02ACFFF3E74E}">
            <xm:f>$D$100=Sheet2!$C$3</xm:f>
            <x14:dxf>
              <fill>
                <patternFill>
                  <bgColor theme="1" tint="0.499984740745262"/>
                </patternFill>
              </fill>
            </x14:dxf>
          </x14:cfRule>
          <xm:sqref>P100</xm:sqref>
        </x14:conditionalFormatting>
        <x14:conditionalFormatting xmlns:xm="http://schemas.microsoft.com/office/excel/2006/main">
          <x14:cfRule type="expression" priority="2159" id="{46768E19-D1D1-4281-A868-39AADDA120D1}">
            <xm:f>$D$100=Sheet2!$C$3</xm:f>
            <x14:dxf>
              <fill>
                <patternFill>
                  <bgColor theme="1" tint="0.499984740745262"/>
                </patternFill>
              </fill>
            </x14:dxf>
          </x14:cfRule>
          <xm:sqref>S100</xm:sqref>
        </x14:conditionalFormatting>
        <x14:conditionalFormatting xmlns:xm="http://schemas.microsoft.com/office/excel/2006/main">
          <x14:cfRule type="expression" priority="2155" id="{A4ACAA52-77F2-43B2-B203-8FA5B206E24F}">
            <xm:f>$D$112=Sheet2!$C$3</xm:f>
            <x14:dxf>
              <fill>
                <patternFill>
                  <bgColor theme="1" tint="0.499984740745262"/>
                </patternFill>
              </fill>
            </x14:dxf>
          </x14:cfRule>
          <xm:sqref>I115:I119</xm:sqref>
        </x14:conditionalFormatting>
        <x14:conditionalFormatting xmlns:xm="http://schemas.microsoft.com/office/excel/2006/main">
          <x14:cfRule type="expression" priority="2151" id="{2655CFCE-B9DD-4D9E-A62D-B73EB64BC12E}">
            <xm:f>$D$112=Sheet2!$C$3</xm:f>
            <x14:dxf>
              <fill>
                <patternFill>
                  <bgColor theme="1" tint="0.499984740745262"/>
                </patternFill>
              </fill>
            </x14:dxf>
          </x14:cfRule>
          <xm:sqref>P115:P119</xm:sqref>
        </x14:conditionalFormatting>
        <x14:conditionalFormatting xmlns:xm="http://schemas.microsoft.com/office/excel/2006/main">
          <x14:cfRule type="expression" priority="2147" id="{C94CE07A-0C04-45CB-9B5E-6E877F30E0DA}">
            <xm:f>$D$112=Sheet2!$C$3</xm:f>
            <x14:dxf>
              <fill>
                <patternFill>
                  <bgColor theme="1" tint="0.499984740745262"/>
                </patternFill>
              </fill>
            </x14:dxf>
          </x14:cfRule>
          <xm:sqref>S115:S119</xm:sqref>
        </x14:conditionalFormatting>
        <x14:conditionalFormatting xmlns:xm="http://schemas.microsoft.com/office/excel/2006/main">
          <x14:cfRule type="expression" priority="2144" id="{98E1DCAF-7528-4683-97D6-5A724F0B2419}">
            <xm:f>$D$112=Sheet2!$C$3</xm:f>
            <x14:dxf>
              <fill>
                <patternFill>
                  <bgColor theme="1" tint="0.499984740745262"/>
                </patternFill>
              </fill>
            </x14:dxf>
          </x14:cfRule>
          <xm:sqref>I112</xm:sqref>
        </x14:conditionalFormatting>
        <x14:conditionalFormatting xmlns:xm="http://schemas.microsoft.com/office/excel/2006/main">
          <x14:cfRule type="expression" priority="2141" id="{F71E9DED-E789-4AFE-B22A-C9972C2BE6D5}">
            <xm:f>$D$112=Sheet2!$C$3</xm:f>
            <x14:dxf>
              <fill>
                <patternFill>
                  <bgColor theme="1" tint="0.499984740745262"/>
                </patternFill>
              </fill>
            </x14:dxf>
          </x14:cfRule>
          <xm:sqref>P112</xm:sqref>
        </x14:conditionalFormatting>
        <x14:conditionalFormatting xmlns:xm="http://schemas.microsoft.com/office/excel/2006/main">
          <x14:cfRule type="expression" priority="2138" id="{89CE2811-F21C-4A39-9915-4B382295D680}">
            <xm:f>$D$112=Sheet2!$C$3</xm:f>
            <x14:dxf>
              <fill>
                <patternFill>
                  <bgColor theme="1" tint="0.499984740745262"/>
                </patternFill>
              </fill>
            </x14:dxf>
          </x14:cfRule>
          <xm:sqref>S112</xm:sqref>
        </x14:conditionalFormatting>
        <x14:conditionalFormatting xmlns:xm="http://schemas.microsoft.com/office/excel/2006/main">
          <x14:cfRule type="expression" priority="2134" id="{A3340203-A712-4897-A391-2FB60E5615C0}">
            <xm:f>$D$124=Sheet2!$C$3</xm:f>
            <x14:dxf>
              <fill>
                <patternFill>
                  <bgColor theme="1" tint="0.499984740745262"/>
                </patternFill>
              </fill>
            </x14:dxf>
          </x14:cfRule>
          <xm:sqref>I127:I131</xm:sqref>
        </x14:conditionalFormatting>
        <x14:conditionalFormatting xmlns:xm="http://schemas.microsoft.com/office/excel/2006/main">
          <x14:cfRule type="expression" priority="2130" id="{5A5CD0DB-6C40-422C-A629-4563C14EE8A0}">
            <xm:f>$D$124=Sheet2!$C$3</xm:f>
            <x14:dxf>
              <fill>
                <patternFill>
                  <bgColor theme="1" tint="0.499984740745262"/>
                </patternFill>
              </fill>
            </x14:dxf>
          </x14:cfRule>
          <xm:sqref>P127:P131</xm:sqref>
        </x14:conditionalFormatting>
        <x14:conditionalFormatting xmlns:xm="http://schemas.microsoft.com/office/excel/2006/main">
          <x14:cfRule type="expression" priority="2126" id="{E6665898-DC45-4B25-9292-4A110FAB59A0}">
            <xm:f>$D$124=Sheet2!$C$3</xm:f>
            <x14:dxf>
              <fill>
                <patternFill>
                  <bgColor theme="1" tint="0.499984740745262"/>
                </patternFill>
              </fill>
            </x14:dxf>
          </x14:cfRule>
          <xm:sqref>S127:S131</xm:sqref>
        </x14:conditionalFormatting>
        <x14:conditionalFormatting xmlns:xm="http://schemas.microsoft.com/office/excel/2006/main">
          <x14:cfRule type="expression" priority="2123" id="{244710DF-2127-436B-87BA-C219A5063105}">
            <xm:f>$D$124=Sheet2!$C$3</xm:f>
            <x14:dxf>
              <fill>
                <patternFill>
                  <bgColor theme="1" tint="0.499984740745262"/>
                </patternFill>
              </fill>
            </x14:dxf>
          </x14:cfRule>
          <xm:sqref>I124</xm:sqref>
        </x14:conditionalFormatting>
        <x14:conditionalFormatting xmlns:xm="http://schemas.microsoft.com/office/excel/2006/main">
          <x14:cfRule type="expression" priority="2120" id="{ABAABC9B-DF9C-427D-97F3-0C403BEE2562}">
            <xm:f>$D$124=Sheet2!$C$3</xm:f>
            <x14:dxf>
              <fill>
                <patternFill>
                  <bgColor theme="1" tint="0.499984740745262"/>
                </patternFill>
              </fill>
            </x14:dxf>
          </x14:cfRule>
          <xm:sqref>P124</xm:sqref>
        </x14:conditionalFormatting>
        <x14:conditionalFormatting xmlns:xm="http://schemas.microsoft.com/office/excel/2006/main">
          <x14:cfRule type="expression" priority="2117" id="{98B7B344-DFE2-4234-BD5E-E993216E3267}">
            <xm:f>$D$124=Sheet2!$C$3</xm:f>
            <x14:dxf>
              <fill>
                <patternFill>
                  <bgColor theme="1" tint="0.499984740745262"/>
                </patternFill>
              </fill>
            </x14:dxf>
          </x14:cfRule>
          <xm:sqref>S124</xm:sqref>
        </x14:conditionalFormatting>
        <x14:conditionalFormatting xmlns:xm="http://schemas.microsoft.com/office/excel/2006/main">
          <x14:cfRule type="expression" priority="2113" id="{780AD40B-69BA-4ADD-BC01-1456948AD7BA}">
            <xm:f>$D$136=Sheet2!$C$3</xm:f>
            <x14:dxf>
              <fill>
                <patternFill>
                  <bgColor theme="1" tint="0.499984740745262"/>
                </patternFill>
              </fill>
            </x14:dxf>
          </x14:cfRule>
          <xm:sqref>I139:I143</xm:sqref>
        </x14:conditionalFormatting>
        <x14:conditionalFormatting xmlns:xm="http://schemas.microsoft.com/office/excel/2006/main">
          <x14:cfRule type="expression" priority="2109" id="{97E3D0B2-3A24-4AC9-B418-7C2679C08EA6}">
            <xm:f>$D$136=Sheet2!$C$3</xm:f>
            <x14:dxf>
              <fill>
                <patternFill>
                  <bgColor theme="1" tint="0.499984740745262"/>
                </patternFill>
              </fill>
            </x14:dxf>
          </x14:cfRule>
          <xm:sqref>P139:P143</xm:sqref>
        </x14:conditionalFormatting>
        <x14:conditionalFormatting xmlns:xm="http://schemas.microsoft.com/office/excel/2006/main">
          <x14:cfRule type="expression" priority="2105" id="{BEE6CE76-8F1E-49E7-8A40-3BFE0AEE2D9C}">
            <xm:f>$D$136=Sheet2!$C$3</xm:f>
            <x14:dxf>
              <fill>
                <patternFill>
                  <bgColor theme="1" tint="0.499984740745262"/>
                </patternFill>
              </fill>
            </x14:dxf>
          </x14:cfRule>
          <xm:sqref>S139:S143</xm:sqref>
        </x14:conditionalFormatting>
        <x14:conditionalFormatting xmlns:xm="http://schemas.microsoft.com/office/excel/2006/main">
          <x14:cfRule type="expression" priority="2102" id="{E2C7895A-5C41-4AC3-9384-B9331D726105}">
            <xm:f>$D$136=Sheet2!$C$3</xm:f>
            <x14:dxf>
              <fill>
                <patternFill>
                  <bgColor theme="1" tint="0.499984740745262"/>
                </patternFill>
              </fill>
            </x14:dxf>
          </x14:cfRule>
          <xm:sqref>I136</xm:sqref>
        </x14:conditionalFormatting>
        <x14:conditionalFormatting xmlns:xm="http://schemas.microsoft.com/office/excel/2006/main">
          <x14:cfRule type="expression" priority="2099" id="{799BB5D9-3769-4974-BD9E-E691CD5BCA07}">
            <xm:f>$D$136=Sheet2!$C$3</xm:f>
            <x14:dxf>
              <fill>
                <patternFill>
                  <bgColor theme="1" tint="0.499984740745262"/>
                </patternFill>
              </fill>
            </x14:dxf>
          </x14:cfRule>
          <xm:sqref>P136</xm:sqref>
        </x14:conditionalFormatting>
        <x14:conditionalFormatting xmlns:xm="http://schemas.microsoft.com/office/excel/2006/main">
          <x14:cfRule type="expression" priority="2096" id="{FC7DC3F0-FABB-4D35-BB65-F51299B48416}">
            <xm:f>$D$136=Sheet2!$C$3</xm:f>
            <x14:dxf>
              <fill>
                <patternFill>
                  <bgColor theme="1" tint="0.499984740745262"/>
                </patternFill>
              </fill>
            </x14:dxf>
          </x14:cfRule>
          <xm:sqref>S136</xm:sqref>
        </x14:conditionalFormatting>
        <x14:conditionalFormatting xmlns:xm="http://schemas.microsoft.com/office/excel/2006/main">
          <x14:cfRule type="expression" priority="2092" id="{40802A13-D076-4191-8C79-DC0C69803DD3}">
            <xm:f>$D$148=Sheet2!$C$3</xm:f>
            <x14:dxf>
              <fill>
                <patternFill>
                  <bgColor theme="1" tint="0.499984740745262"/>
                </patternFill>
              </fill>
            </x14:dxf>
          </x14:cfRule>
          <xm:sqref>I151:I155</xm:sqref>
        </x14:conditionalFormatting>
        <x14:conditionalFormatting xmlns:xm="http://schemas.microsoft.com/office/excel/2006/main">
          <x14:cfRule type="expression" priority="2088" id="{3882B982-6CD9-42CA-B188-17190948C05C}">
            <xm:f>$D$148=Sheet2!$C$3</xm:f>
            <x14:dxf>
              <fill>
                <patternFill>
                  <bgColor theme="1" tint="0.499984740745262"/>
                </patternFill>
              </fill>
            </x14:dxf>
          </x14:cfRule>
          <xm:sqref>P151:P155</xm:sqref>
        </x14:conditionalFormatting>
        <x14:conditionalFormatting xmlns:xm="http://schemas.microsoft.com/office/excel/2006/main">
          <x14:cfRule type="expression" priority="2084" id="{DF468744-EE60-4209-9B63-6994E33C34CB}">
            <xm:f>$D$148=Sheet2!$C$3</xm:f>
            <x14:dxf>
              <fill>
                <patternFill>
                  <bgColor theme="1" tint="0.499984740745262"/>
                </patternFill>
              </fill>
            </x14:dxf>
          </x14:cfRule>
          <xm:sqref>S151:S155</xm:sqref>
        </x14:conditionalFormatting>
        <x14:conditionalFormatting xmlns:xm="http://schemas.microsoft.com/office/excel/2006/main">
          <x14:cfRule type="expression" priority="2081" id="{C3296061-5BF5-49FF-9A9E-8F60003F3635}">
            <xm:f>$D$148=Sheet2!$C$3</xm:f>
            <x14:dxf>
              <fill>
                <patternFill>
                  <bgColor theme="1" tint="0.499984740745262"/>
                </patternFill>
              </fill>
            </x14:dxf>
          </x14:cfRule>
          <xm:sqref>I148</xm:sqref>
        </x14:conditionalFormatting>
        <x14:conditionalFormatting xmlns:xm="http://schemas.microsoft.com/office/excel/2006/main">
          <x14:cfRule type="expression" priority="2078" id="{48B56524-D032-4D34-A0F4-654B4752F5CB}">
            <xm:f>$D$148=Sheet2!$C$3</xm:f>
            <x14:dxf>
              <fill>
                <patternFill>
                  <bgColor theme="1" tint="0.499984740745262"/>
                </patternFill>
              </fill>
            </x14:dxf>
          </x14:cfRule>
          <xm:sqref>P148</xm:sqref>
        </x14:conditionalFormatting>
        <x14:conditionalFormatting xmlns:xm="http://schemas.microsoft.com/office/excel/2006/main">
          <x14:cfRule type="expression" priority="2075" id="{B38E9B94-1ED2-4090-990A-8C65859CFF93}">
            <xm:f>$D$148=Sheet2!$C$3</xm:f>
            <x14:dxf>
              <fill>
                <patternFill>
                  <bgColor theme="1" tint="0.499984740745262"/>
                </patternFill>
              </fill>
            </x14:dxf>
          </x14:cfRule>
          <xm:sqref>S148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Sheet2!$C$2:$C$3</xm:f>
          </x14:formula1>
          <xm:sqref>D5 O8:O12 E8:E12 H8:H12 R8:R12 D17 R32:R36 D29 O20:O24 E20:E24 H20:H24 R43:R47 D40 O32:O36 E32:E36 H43:H47 R55:R59 D52 O43:O47 E43:E47 H32:H36 R67:R71 D64 O55:O59 E55:E59 H55:H59 R79:R83 D76 O67:O71 E67:E71 H67:H71 R91:R96 D88 O79:O83 E79:E83 H79:H83 R103:R107 D100 O91:O96 E91:E96 H91:H96 R115:R119 D112 O103:O107 E103:E107 H103:H107 R127:R131 D124 O115:O119 E115:E119 H115:H119 R139:R143 D136 O127:O131 E127:E131 H127:H131 R151:R155 D148 O139:O143 E139:E143 H139:H143 O151:O155 E151:E155 H151:H155 R20:R24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B2:E9"/>
  <sheetViews>
    <sheetView workbookViewId="0">
      <selection activeCell="E8" sqref="E8"/>
    </sheetView>
  </sheetViews>
  <sheetFormatPr defaultRowHeight="15"/>
  <sheetData>
    <row r="2" spans="2:5">
      <c r="B2" t="s">
        <v>21</v>
      </c>
      <c r="C2" s="31" t="s">
        <v>238</v>
      </c>
      <c r="E2" t="s">
        <v>269</v>
      </c>
    </row>
    <row r="3" spans="2:5">
      <c r="B3" t="s">
        <v>20</v>
      </c>
      <c r="C3" t="s">
        <v>237</v>
      </c>
      <c r="E3" t="s">
        <v>270</v>
      </c>
    </row>
    <row r="4" spans="2:5">
      <c r="E4" t="s">
        <v>271</v>
      </c>
    </row>
    <row r="5" spans="2:5">
      <c r="E5" t="s">
        <v>272</v>
      </c>
    </row>
    <row r="6" spans="2:5">
      <c r="E6" t="s">
        <v>273</v>
      </c>
    </row>
    <row r="7" spans="2:5">
      <c r="E7" t="s">
        <v>274</v>
      </c>
    </row>
    <row r="8" spans="2:5">
      <c r="E8" t="s">
        <v>275</v>
      </c>
    </row>
    <row r="9" spans="2:5">
      <c r="E9" t="s">
        <v>276</v>
      </c>
    </row>
  </sheetData>
  <pageMargins left="0.7" right="0.7" top="0.75" bottom="0.75" header="0.3" footer="0.3"/>
  <headerFooter>
    <oddFooter>&amp;C_x000D_&amp;1#&amp;"arial"&amp;9&amp;K008000 C1 - Internal use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N15"/>
  <sheetViews>
    <sheetView showGridLines="0" topLeftCell="A6" workbookViewId="0">
      <selection activeCell="N17" sqref="N17"/>
    </sheetView>
  </sheetViews>
  <sheetFormatPr defaultRowHeight="15"/>
  <cols>
    <col min="2" max="2" width="16.85546875" customWidth="1"/>
    <col min="3" max="3" width="16.140625" bestFit="1" customWidth="1"/>
    <col min="4" max="4" width="14.7109375" bestFit="1" customWidth="1"/>
    <col min="8" max="8" width="7.42578125" customWidth="1"/>
    <col min="9" max="9" width="12" bestFit="1" customWidth="1"/>
    <col min="10" max="10" width="8.42578125" bestFit="1" customWidth="1"/>
    <col min="11" max="11" width="11.7109375" bestFit="1" customWidth="1"/>
    <col min="12" max="14" width="5.85546875" customWidth="1"/>
    <col min="17" max="17" width="12" bestFit="1" customWidth="1"/>
  </cols>
  <sheetData>
    <row r="1" spans="1:14">
      <c r="A1" s="81"/>
      <c r="B1" s="81"/>
      <c r="C1" s="81"/>
      <c r="D1" s="81"/>
      <c r="E1" s="81"/>
      <c r="F1" s="81"/>
      <c r="G1" s="81"/>
      <c r="H1" s="81"/>
      <c r="J1" s="73"/>
      <c r="K1" s="73"/>
      <c r="L1" s="73"/>
      <c r="M1" s="73"/>
      <c r="N1" s="73"/>
    </row>
    <row r="2" spans="1:14">
      <c r="A2" s="81"/>
      <c r="B2" s="81"/>
      <c r="C2" s="81"/>
      <c r="D2" s="81"/>
      <c r="E2" s="81"/>
      <c r="F2" s="81"/>
      <c r="G2" s="81"/>
      <c r="H2" s="81"/>
      <c r="M2" s="73"/>
      <c r="N2" s="73"/>
    </row>
    <row r="3" spans="1:14">
      <c r="A3" s="81"/>
      <c r="B3" s="82" t="s">
        <v>246</v>
      </c>
      <c r="C3" s="83">
        <v>1000000000</v>
      </c>
      <c r="D3" s="84" t="s">
        <v>247</v>
      </c>
      <c r="E3" s="81"/>
      <c r="F3" s="81"/>
      <c r="G3" s="81"/>
      <c r="H3" s="81"/>
      <c r="J3" s="73" t="str">
        <f>Оценка!A6</f>
        <v>Влияние</v>
      </c>
      <c r="K3" s="73" t="str">
        <f>Оценка!K6</f>
        <v>Вероятность</v>
      </c>
      <c r="L3" s="73"/>
      <c r="M3" s="73"/>
      <c r="N3" s="73"/>
    </row>
    <row r="4" spans="1:14">
      <c r="A4" s="81"/>
      <c r="B4" s="81" t="str">
        <f>Оценка!B8</f>
        <v>Незначительное</v>
      </c>
      <c r="C4" s="85">
        <v>1.4999999999999999E-2</v>
      </c>
      <c r="D4" s="83">
        <f>$C$3*C4</f>
        <v>15000000</v>
      </c>
      <c r="E4" s="81"/>
      <c r="F4" s="81"/>
      <c r="G4" s="81"/>
      <c r="H4" s="81"/>
      <c r="I4" s="31" t="s">
        <v>252</v>
      </c>
      <c r="J4" s="78">
        <f>Свод!K4</f>
        <v>1.0769230769230769</v>
      </c>
      <c r="K4" s="78">
        <f>Свод!L4</f>
        <v>1.1538461538461537</v>
      </c>
      <c r="L4" s="73"/>
      <c r="M4" s="73"/>
      <c r="N4" s="73"/>
    </row>
    <row r="5" spans="1:14">
      <c r="A5" s="81"/>
      <c r="B5" s="81" t="str">
        <f>Оценка!B9</f>
        <v>Заметное</v>
      </c>
      <c r="C5" s="85">
        <v>0.03</v>
      </c>
      <c r="D5" s="83">
        <f t="shared" ref="D5:D8" si="0">$C$3*C5</f>
        <v>30000000</v>
      </c>
      <c r="E5" s="81"/>
      <c r="F5" s="81"/>
      <c r="G5" s="81"/>
      <c r="H5" s="81"/>
      <c r="I5" s="31" t="s">
        <v>251</v>
      </c>
      <c r="J5" s="78">
        <v>4</v>
      </c>
      <c r="K5" s="78">
        <v>2</v>
      </c>
      <c r="L5" s="73"/>
      <c r="M5" s="73"/>
      <c r="N5" s="73"/>
    </row>
    <row r="6" spans="1:14">
      <c r="A6" s="81"/>
      <c r="B6" s="81" t="str">
        <f>Оценка!B10</f>
        <v>Крупное</v>
      </c>
      <c r="C6" s="85">
        <v>0.1</v>
      </c>
      <c r="D6" s="83">
        <f t="shared" si="0"/>
        <v>100000000</v>
      </c>
      <c r="E6" s="81"/>
      <c r="F6" s="81"/>
      <c r="G6" s="81"/>
      <c r="H6" s="81"/>
      <c r="J6" s="73"/>
      <c r="K6" s="73"/>
      <c r="L6" s="73"/>
      <c r="M6" s="73"/>
      <c r="N6" s="73"/>
    </row>
    <row r="7" spans="1:14">
      <c r="A7" s="81"/>
      <c r="B7" s="81" t="str">
        <f>Оценка!B11</f>
        <v>Критическое</v>
      </c>
      <c r="C7" s="85">
        <v>0.2</v>
      </c>
      <c r="D7" s="83">
        <f t="shared" si="0"/>
        <v>200000000</v>
      </c>
      <c r="E7" s="81"/>
      <c r="F7" s="81"/>
      <c r="G7" s="81"/>
      <c r="H7" s="81"/>
      <c r="J7" s="73"/>
      <c r="K7" s="73"/>
      <c r="L7" s="73"/>
      <c r="M7" s="73"/>
      <c r="N7" s="73"/>
    </row>
    <row r="8" spans="1:14">
      <c r="A8" s="81"/>
      <c r="B8" s="81" t="str">
        <f>Оценка!B12</f>
        <v>Катастрофическое</v>
      </c>
      <c r="C8" s="85">
        <v>0.3</v>
      </c>
      <c r="D8" s="83">
        <f t="shared" si="0"/>
        <v>300000000</v>
      </c>
      <c r="E8" s="81"/>
      <c r="F8" s="81"/>
      <c r="G8" s="81"/>
      <c r="H8" s="81"/>
      <c r="J8" s="73"/>
      <c r="K8" s="73"/>
      <c r="L8" s="73"/>
      <c r="M8" s="73"/>
      <c r="N8" s="73"/>
    </row>
    <row r="9" spans="1:14">
      <c r="A9" s="81"/>
      <c r="B9" s="81"/>
      <c r="C9" s="85" t="s">
        <v>248</v>
      </c>
      <c r="D9" s="83"/>
      <c r="E9" s="81"/>
      <c r="F9" s="81"/>
      <c r="G9" s="81"/>
      <c r="H9" s="81"/>
      <c r="J9" s="73"/>
      <c r="K9" s="73"/>
      <c r="L9" s="73"/>
      <c r="M9" s="73"/>
      <c r="N9" s="73"/>
    </row>
    <row r="10" spans="1:14">
      <c r="C10" s="74"/>
      <c r="D10" s="60"/>
    </row>
    <row r="11" spans="1:14" ht="30" customHeight="1">
      <c r="B11" s="76" t="s">
        <v>253</v>
      </c>
      <c r="K11" s="73"/>
    </row>
    <row r="12" spans="1:14" ht="30" customHeight="1"/>
    <row r="13" spans="1:14" ht="30" customHeight="1"/>
    <row r="14" spans="1:14" ht="30" customHeight="1"/>
    <row r="15" spans="1:14" ht="30" customHeight="1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1000"/>
  <sheetViews>
    <sheetView zoomScale="59" zoomScaleNormal="70" workbookViewId="0">
      <selection activeCell="D22" sqref="D22"/>
    </sheetView>
  </sheetViews>
  <sheetFormatPr defaultColWidth="12.42578125" defaultRowHeight="15" customHeight="1"/>
  <cols>
    <col min="1" max="2" width="9.28515625" style="8" customWidth="1"/>
    <col min="3" max="3" width="47.140625" style="8" customWidth="1"/>
    <col min="4" max="4" width="155.140625" style="8" customWidth="1"/>
    <col min="5" max="5" width="45.5703125" style="8" customWidth="1"/>
    <col min="6" max="6" width="71.7109375" style="8" customWidth="1"/>
    <col min="7" max="26" width="9.28515625" style="8" customWidth="1"/>
    <col min="27" max="16384" width="12.42578125" style="8"/>
  </cols>
  <sheetData>
    <row r="1" spans="2:6" ht="15.75" customHeight="1"/>
    <row r="2" spans="2:6" ht="15.75" customHeight="1"/>
    <row r="3" spans="2:6" ht="42" customHeight="1">
      <c r="B3" s="35" t="s">
        <v>24</v>
      </c>
      <c r="C3" s="36"/>
      <c r="D3" s="37"/>
      <c r="E3" s="8" t="s">
        <v>234</v>
      </c>
    </row>
    <row r="4" spans="2:6" ht="15.75" customHeight="1">
      <c r="B4" s="38"/>
      <c r="C4" s="39"/>
      <c r="D4" s="40"/>
    </row>
    <row r="5" spans="2:6" ht="15.75" customHeight="1">
      <c r="B5" s="9"/>
      <c r="C5" s="9"/>
      <c r="D5" s="9"/>
    </row>
    <row r="6" spans="2:6" ht="39" customHeight="1">
      <c r="B6" s="10" t="s">
        <v>25</v>
      </c>
      <c r="C6" s="10" t="s">
        <v>26</v>
      </c>
      <c r="D6" s="42" t="s">
        <v>27</v>
      </c>
    </row>
    <row r="7" spans="2:6" ht="37.5" customHeight="1">
      <c r="B7" s="105">
        <v>1</v>
      </c>
      <c r="C7" s="105" t="s">
        <v>28</v>
      </c>
      <c r="D7" s="11" t="s">
        <v>29</v>
      </c>
      <c r="E7" s="8" t="str">
        <f>C7</f>
        <v>Правовой пробел – отсутствие правового регулирования того или иного вопроса в правовом акте или внутреннем документе.</v>
      </c>
      <c r="F7" s="8" t="str">
        <f>D7</f>
        <v>1)           отсутствие положений, регламентирующих компетенцию должностного лица и/или объекта анализа, что создает возможность произвольного определения полномочий с целью извлечения незаконной выгоды;</v>
      </c>
    </row>
    <row r="8" spans="2:6" ht="15.75" customHeight="1">
      <c r="B8" s="104"/>
      <c r="C8" s="104"/>
      <c r="D8" s="12" t="s">
        <v>30</v>
      </c>
      <c r="F8" s="8" t="str">
        <f t="shared" ref="F8:F42" si="0">D8</f>
        <v>2)     отсутствует процессуальный порядок, обеспечивающий влияние гражданина или организации на ход проведения административной процедуры;</v>
      </c>
    </row>
    <row r="9" spans="2:6" ht="15.75" customHeight="1">
      <c r="B9" s="104"/>
      <c r="C9" s="104"/>
      <c r="D9" s="12" t="s">
        <v>31</v>
      </c>
      <c r="F9" s="8" t="str">
        <f t="shared" si="0"/>
        <v>3)  отсутствуют сроки проведения административных процедур;</v>
      </c>
    </row>
    <row r="10" spans="2:6" ht="15.75" customHeight="1">
      <c r="B10" s="104"/>
      <c r="C10" s="104"/>
      <c r="D10" s="12" t="s">
        <v>32</v>
      </c>
      <c r="F10" s="8" t="str">
        <f t="shared" si="0"/>
        <v>4)       правовой акт или внутренний документ не устанавливает исчерпывающих оснований и порядка принятия решений должностным лицом объекта анализа;</v>
      </c>
    </row>
    <row r="11" spans="2:6" ht="15.75" customHeight="1">
      <c r="B11" s="104"/>
      <c r="C11" s="104"/>
      <c r="D11" s="12" t="s">
        <v>33</v>
      </c>
      <c r="F11" s="8" t="str">
        <f t="shared" si="0"/>
        <v>5)       отсутствие положений, устанавливающих ответственность за несоблюдение требований, которое приводит к их декларативности характер, и невозможности практического применения.</v>
      </c>
    </row>
    <row r="12" spans="2:6" ht="15.75" customHeight="1">
      <c r="B12" s="103">
        <v>2</v>
      </c>
      <c r="C12" s="105" t="s">
        <v>34</v>
      </c>
      <c r="D12" s="13" t="s">
        <v>35</v>
      </c>
      <c r="E12" s="8" t="str">
        <f>C12</f>
        <v>Коллизия положений правовых актов и внутренних документов – расхождения или противоречия между отдельными правовыми актами, внутренними документами, регулирующими одни и те же либо смежные правоотношения, а также противоречия, возникающие в процессе правоприменительной деятельности и осуществления должностными лицами объекта анализа своих полномочий.
Коллизии могут быть между одноуровневыми нормативными правовыми актами, между актами разных уровней, а также между актами, регулирующими разные сферы общественных отношений.</v>
      </c>
      <c r="F12" s="8" t="str">
        <f t="shared" si="0"/>
        <v>1)    отсутствие установленных законом или внутренним документом правил выбора приоритетной нормы;</v>
      </c>
    </row>
    <row r="13" spans="2:6" ht="15.75" customHeight="1">
      <c r="B13" s="104"/>
      <c r="C13" s="104"/>
      <c r="D13" s="14" t="s">
        <v>36</v>
      </c>
      <c r="F13" s="8" t="str">
        <f t="shared" si="0"/>
        <v>2)     ответственность за выбор приоритетной нормы возлагается на должностное лицо объекта анализа;</v>
      </c>
    </row>
    <row r="14" spans="2:6" ht="259.89999999999998" customHeight="1">
      <c r="B14" s="106"/>
      <c r="C14" s="106"/>
      <c r="D14" s="15" t="s">
        <v>37</v>
      </c>
      <c r="F14" s="8" t="str">
        <f t="shared" si="0"/>
        <v>3)   возможность уйти от юридической ответственности, которая строго формализована.</v>
      </c>
    </row>
    <row r="15" spans="2:6" ht="15.75" customHeight="1">
      <c r="B15" s="103">
        <v>3</v>
      </c>
      <c r="C15" s="105" t="s">
        <v>38</v>
      </c>
      <c r="D15" s="12" t="s">
        <v>39</v>
      </c>
      <c r="E15" s="8" t="str">
        <f>C15</f>
        <v>Юридико-лингвистическая неопределенность – применение недостаточно точно описанных терминов, понятий, словосочетаний или формулировок смыслового (содержательного) характера, вызванных несоблюдением логических и лингвистических правил юридической техники.</v>
      </c>
      <c r="F15" s="8" t="str">
        <f t="shared" si="0"/>
        <v>1)   формулировка, содержащаяся в положении, которая имеет неясный или двоякий смысл и таким образом, допускает неправомерные толкования;</v>
      </c>
    </row>
    <row r="16" spans="2:6" ht="15.75" customHeight="1">
      <c r="B16" s="104"/>
      <c r="C16" s="104"/>
      <c r="D16" s="12" t="s">
        <v>40</v>
      </c>
      <c r="F16" s="8" t="str">
        <f t="shared" si="0"/>
        <v>2)  обозначение одних и тех же явлений различными терминами;</v>
      </c>
    </row>
    <row r="17" spans="2:6" ht="15.75" customHeight="1">
      <c r="B17" s="104"/>
      <c r="C17" s="104"/>
      <c r="D17" s="12" t="s">
        <v>41</v>
      </c>
      <c r="F17" s="8" t="str">
        <f t="shared" si="0"/>
        <v>3)       использование терминов, неиспользуемых законодательством, которые прямо не определены/разъяснены в тексте проекта и которые не имеют широкое, распространенное использование, которое придавало бы им единый и единообразный смысл.</v>
      </c>
    </row>
    <row r="18" spans="2:6" ht="15.75" customHeight="1">
      <c r="B18" s="103">
        <v>4</v>
      </c>
      <c r="C18" s="105" t="s">
        <v>42</v>
      </c>
      <c r="D18" s="11" t="s">
        <v>43</v>
      </c>
      <c r="E18" s="8" t="str">
        <f>C18</f>
        <v>Широта дискреционных полномочий - полномочие должностного лица и/или объекта анализа, из содержания которого невозможно определить пределы этого полномочия.</v>
      </c>
      <c r="F18" s="8" t="str">
        <f t="shared" si="0"/>
        <v>1) отсутствие или неопределенность оснований для принятия должностными лицами решений или выполнения иных административных процедур;</v>
      </c>
    </row>
    <row r="19" spans="2:6" ht="15.75" customHeight="1">
      <c r="B19" s="104"/>
      <c r="C19" s="104"/>
      <c r="D19" s="12" t="s">
        <v>44</v>
      </c>
      <c r="F19" s="8" t="str">
        <f t="shared" si="0"/>
        <v>2) возможность должностного лица и/или объекта анализа принять несколько видов решений либо отказаться от принятия решения;</v>
      </c>
    </row>
    <row r="20" spans="2:6" ht="15.75" customHeight="1">
      <c r="B20" s="104"/>
      <c r="C20" s="104"/>
      <c r="D20" s="12" t="s">
        <v>45</v>
      </c>
      <c r="F20" s="8" t="str">
        <f t="shared" si="0"/>
        <v>3) отсутствие обязанности мотивировать принимаемое управленческое решение;</v>
      </c>
    </row>
    <row r="21" spans="2:6" ht="15.75" customHeight="1">
      <c r="B21" s="104"/>
      <c r="C21" s="104"/>
      <c r="D21" s="12" t="s">
        <v>46</v>
      </c>
      <c r="F21" s="8" t="str">
        <f t="shared" si="0"/>
        <v>4) отсутствие определенных сроков принятия решения, их широкий диапазон либо отсутствие такого срока;</v>
      </c>
    </row>
    <row r="22" spans="2:6" ht="15.75" customHeight="1">
      <c r="B22" s="104"/>
      <c r="C22" s="104"/>
      <c r="D22" s="12" t="s">
        <v>47</v>
      </c>
      <c r="F22" s="8" t="str">
        <f t="shared" si="0"/>
        <v>5) возможность должностного лица и/или объекта анализа продлить или сократить установленный срок без мотивированных оснований;</v>
      </c>
    </row>
    <row r="23" spans="2:6" ht="15.75" customHeight="1">
      <c r="B23" s="104"/>
      <c r="C23" s="104"/>
      <c r="D23" s="12" t="s">
        <v>48</v>
      </c>
      <c r="F23" s="8" t="str">
        <f t="shared" si="0"/>
        <v>6) возможность должностного лица и/или объекта анализа по своему усмотрению инициировать возникновение правоотношений с физическими и юридическими лицами, их изменение или прекращение без соответствующей мотивировки;</v>
      </c>
    </row>
    <row r="24" spans="2:6" ht="15.75" customHeight="1">
      <c r="B24" s="104"/>
      <c r="C24" s="104"/>
      <c r="D24" s="12" t="s">
        <v>49</v>
      </c>
      <c r="F24" s="8" t="str">
        <f t="shared" si="0"/>
        <v>7) дублирование полномочий должностных лиц и/или объектов анализа;</v>
      </c>
    </row>
    <row r="25" spans="2:6" ht="15.75" customHeight="1">
      <c r="B25" s="104"/>
      <c r="C25" s="104"/>
      <c r="D25" s="12" t="s">
        <v>50</v>
      </c>
      <c r="F25" s="8" t="str">
        <f t="shared" si="0"/>
        <v>8) возможность определения вида и размера ответственности за неисполнение законодательства по своему усмотрению;</v>
      </c>
    </row>
    <row r="26" spans="2:6" ht="15.75" customHeight="1">
      <c r="B26" s="104"/>
      <c r="C26" s="104"/>
      <c r="D26" s="12" t="s">
        <v>51</v>
      </c>
      <c r="F26" s="8" t="str">
        <f t="shared" si="0"/>
        <v>9) возможность	должностного	лица	и/или	объекта	запрашивать дополнительные документы, не предусмотренные в перечне для принятия решения в рамках компетенции (к примеру, оказания государственных услуг)</v>
      </c>
    </row>
    <row r="27" spans="2:6" ht="37.15" customHeight="1">
      <c r="B27" s="105">
        <v>5</v>
      </c>
      <c r="C27" s="105" t="s">
        <v>52</v>
      </c>
      <c r="D27" s="16" t="s">
        <v>53</v>
      </c>
      <c r="E27" s="8" t="str">
        <f>C27</f>
        <v>Установление права вместо обязанности должностных лиц - диспозитивное установление возможности совершения должностными лицами действий в отношении граждан и организаций</v>
      </c>
      <c r="F27" s="8" t="str">
        <f t="shared" si="0"/>
        <v>1)  использование формулировок «вправе», «могут»;</v>
      </c>
    </row>
    <row r="28" spans="2:6" ht="43.9" customHeight="1">
      <c r="B28" s="104"/>
      <c r="C28" s="104"/>
      <c r="D28" s="17" t="s">
        <v>54</v>
      </c>
      <c r="F28" s="8" t="str">
        <f t="shared" si="0"/>
        <v>2)   наличие законных оснований для принятия должностными лицами решений по своему усмотрению;</v>
      </c>
    </row>
    <row r="29" spans="2:6" ht="53.45" customHeight="1">
      <c r="B29" s="106"/>
      <c r="C29" s="106"/>
      <c r="D29" s="18" t="s">
        <v>55</v>
      </c>
      <c r="F29" s="8" t="str">
        <f t="shared" si="0"/>
        <v>3)   возможность органа (должностного лица) принять несколько видов решений при наличии одних и тех же оснований.</v>
      </c>
    </row>
    <row r="30" spans="2:6" ht="55.15" customHeight="1">
      <c r="B30" s="105">
        <v>6</v>
      </c>
      <c r="C30" s="105" t="s">
        <v>56</v>
      </c>
      <c r="D30" s="11" t="s">
        <v>57</v>
      </c>
      <c r="E30" s="8" t="str">
        <f>C30</f>
        <v>Завышенные требования к лицу, предъявляемые для реализации принадлежащего ему права – требования, предъявляемые для реализации принадлежащего лицу права, которые превышают степень разумных (необходимых) требований и/или предъявление которых не обосновано нормами законодательства. Как правило, данный коррупционный риск наблюдается при правовом регулировании регистрационных, разрешительных и уведомительных правоотношений, конкурсных процедур, применения к гражданам и организациям санкций и иных мер воздействия, в том числе связанных с ограничением, лишением, приостановлением прав;</v>
      </c>
      <c r="F30" s="8" t="str">
        <f t="shared" si="0"/>
        <v>1)    возложение на физических и юридических лиц дополнительных обязанностей, необоснованных законом, при реализации субъективных прав и свобод;</v>
      </c>
    </row>
    <row r="31" spans="2:6" ht="15.75" customHeight="1">
      <c r="B31" s="104"/>
      <c r="C31" s="104"/>
      <c r="D31" s="12" t="s">
        <v>58</v>
      </c>
      <c r="F31" s="8" t="str">
        <f t="shared" si="0"/>
        <v>2)  установление обременительных запретов и ограничений, соблюдение которых ограничит закрепленные Конституцией и законами Республики Казахстан права и свободы;</v>
      </c>
    </row>
    <row r="32" spans="2:6" ht="24" customHeight="1">
      <c r="B32" s="104"/>
      <c r="C32" s="104"/>
      <c r="D32" s="19" t="s">
        <v>59</v>
      </c>
      <c r="F32" s="8" t="str">
        <f t="shared" si="0"/>
        <v>3)   установление иных требований, ограничивающих права и свободы физических и юридических лиц, и/или предъявление которых не обосновано нормами законодательства;</v>
      </c>
    </row>
    <row r="33" spans="2:7" ht="15.75" customHeight="1">
      <c r="B33" s="106"/>
      <c r="C33" s="106"/>
      <c r="D33" s="20" t="s">
        <v>60</v>
      </c>
      <c r="F33" s="8" t="str">
        <f t="shared" si="0"/>
        <v>4)     установление неопределенных, трудновыполнимых требований к гражданам и организациям.</v>
      </c>
    </row>
    <row r="34" spans="2:7" ht="15.75" customHeight="1">
      <c r="B34" s="105">
        <v>7</v>
      </c>
      <c r="C34" s="105" t="s">
        <v>61</v>
      </c>
      <c r="D34" s="11" t="s">
        <v>62</v>
      </c>
      <c r="E34" s="8" t="str">
        <f>C34</f>
        <v>Наличие излишних административных барьеров – установление требований, выполнение которых необходимо для реализации физическими и юридическими лицами своих прав, из которых вытекают полномочия должностных лиц отказать в реализации права, приостановить или ликвидировать деятельность, либо привлечь к ответственности.</v>
      </c>
      <c r="F34" s="8" t="str">
        <f t="shared" si="0"/>
        <v>1)      возложение на физических и юридических лиц обязанности представлять документы, информацию и другие данные, истребование которых нецелесообразно в силу наличия указанных сведений у объекта анализа либо данные сведения объект анализа уполномочен истребовать из необходимых источников самостоятельно;</v>
      </c>
    </row>
    <row r="35" spans="2:7" ht="15.75" customHeight="1">
      <c r="B35" s="104"/>
      <c r="C35" s="104"/>
      <c r="D35" s="12" t="s">
        <v>63</v>
      </c>
      <c r="F35" s="8" t="str">
        <f t="shared" si="0"/>
        <v>2)        обязанность соответствовать признакам (профессиональным, имущественным, социальным), наделение которых не соответствует приобретаемому праву;</v>
      </c>
    </row>
    <row r="36" spans="2:7" ht="15.75" customHeight="1">
      <c r="B36" s="104"/>
      <c r="C36" s="104"/>
      <c r="D36" s="12" t="s">
        <v>64</v>
      </c>
      <c r="F36" s="8" t="str">
        <f t="shared" si="0"/>
        <v>3)      длительные сроки предоставления государственных услуг при наличии возможности их незамедлительного предоставления (например, если в объекте анализа используются автоматизированные информационные системы);</v>
      </c>
    </row>
    <row r="37" spans="2:7" ht="15.75" customHeight="1">
      <c r="B37" s="104"/>
      <c r="C37" s="104"/>
      <c r="D37" s="12" t="s">
        <v>65</v>
      </c>
      <c r="F37" s="8" t="str">
        <f t="shared" si="0"/>
        <v>4)      возложение на граждан обязанности нотариально заверять и апостилировать в других государственных органах документы при возможности сличить их оригиналы и копии в государственном органе, куда они обратились, если такой порядок не предусмотрен международными актами либо законодательством другого государства, в которое указанные документы предполагается препроводить;</v>
      </c>
    </row>
    <row r="38" spans="2:7" ht="91.9" customHeight="1">
      <c r="B38" s="106"/>
      <c r="C38" s="106"/>
      <c r="D38" s="20" t="s">
        <v>66</v>
      </c>
      <c r="E38" s="21"/>
      <c r="F38" s="8" t="str">
        <f t="shared" si="0"/>
        <v>5)    несмотря на соответствие гражданина, претендующего на занятие определенным видом деятельности, нормативно установленным квалификационным требованиям	(наличие	соответствующих профессионального опыта, квалификации, трудового стажа и др.) установление необходимости прохождения ими экзаменов, тестирования, собеседования и т.п.</v>
      </c>
      <c r="G38" s="21"/>
    </row>
    <row r="39" spans="2:7" ht="15.75" customHeight="1">
      <c r="B39" s="105">
        <v>8</v>
      </c>
      <c r="C39" s="105" t="s">
        <v>67</v>
      </c>
      <c r="D39" s="11" t="s">
        <v>68</v>
      </c>
      <c r="E39" s="8" t="str">
        <f>C39</f>
        <v>Ненадлежащее определение функций, обязанностей, прав и ответственности</v>
      </c>
      <c r="F39" s="8" t="str">
        <f t="shared" si="0"/>
        <v>1)    невозможность установления из содержания правового акта или внутреннего документа ответственного за принятие решение должностного лица;</v>
      </c>
    </row>
    <row r="40" spans="2:7" ht="15.75" customHeight="1">
      <c r="B40" s="104"/>
      <c r="C40" s="104"/>
      <c r="D40" s="12" t="s">
        <v>69</v>
      </c>
      <c r="F40" s="8" t="str">
        <f t="shared" si="0"/>
        <v>2)    отсутствуют ограничения и запреты, позволяющие не допустить возникновение коррупционного правонарушения (например, запрет передавать принятие решения другому должностному лицу, разглашать ставшие известными сведения и т.п.);</v>
      </c>
    </row>
    <row r="41" spans="2:7" ht="15.75" customHeight="1">
      <c r="B41" s="104"/>
      <c r="C41" s="104"/>
      <c r="D41" s="12" t="s">
        <v>70</v>
      </c>
      <c r="F41" s="8" t="str">
        <f t="shared" si="0"/>
        <v>3)   не установлена персональная ответственность за неисполнение или ненадлежащее исполнение должностных обязанностей;</v>
      </c>
    </row>
    <row r="42" spans="2:7" ht="15.75" customHeight="1">
      <c r="B42" s="106"/>
      <c r="C42" s="106"/>
      <c r="D42" s="20" t="s">
        <v>71</v>
      </c>
      <c r="F42" s="8" t="str">
        <f t="shared" si="0"/>
        <v>4)   не определена процедура контроля за исполнением должностными лицами обязанностей и полномочий.</v>
      </c>
    </row>
    <row r="43" spans="2:7" ht="15.75" customHeight="1">
      <c r="D43" s="21"/>
    </row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34:B38"/>
    <mergeCell ref="C34:C38"/>
    <mergeCell ref="B39:B42"/>
    <mergeCell ref="C39:C42"/>
    <mergeCell ref="B18:B26"/>
    <mergeCell ref="C18:C26"/>
    <mergeCell ref="B27:B29"/>
    <mergeCell ref="C27:C29"/>
    <mergeCell ref="B30:B33"/>
    <mergeCell ref="C30:C33"/>
    <mergeCell ref="B15:B17"/>
    <mergeCell ref="C15:C17"/>
    <mergeCell ref="B7:B11"/>
    <mergeCell ref="C7:C11"/>
    <mergeCell ref="B12:B14"/>
    <mergeCell ref="C12:C1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000"/>
  <sheetViews>
    <sheetView zoomScale="70" zoomScaleNormal="70" workbookViewId="0">
      <selection activeCell="D25" sqref="D25"/>
    </sheetView>
  </sheetViews>
  <sheetFormatPr defaultColWidth="12.42578125" defaultRowHeight="15" customHeight="1"/>
  <cols>
    <col min="1" max="2" width="9.28515625" style="8" customWidth="1"/>
    <col min="3" max="3" width="50.7109375" style="8" customWidth="1"/>
    <col min="4" max="4" width="155.140625" style="8" customWidth="1"/>
    <col min="5" max="5" width="45.5703125" style="8" customWidth="1"/>
    <col min="6" max="6" width="124.5703125" style="8" customWidth="1"/>
    <col min="7" max="26" width="9.28515625" style="8" customWidth="1"/>
    <col min="27" max="16384" width="12.42578125" style="8"/>
  </cols>
  <sheetData>
    <row r="1" spans="2:4" ht="15.75" customHeight="1">
      <c r="D1" s="22"/>
    </row>
    <row r="2" spans="2:4" ht="15.75" customHeight="1">
      <c r="D2" s="22"/>
    </row>
    <row r="3" spans="2:4" ht="15.75" customHeight="1">
      <c r="D3" s="22"/>
    </row>
    <row r="4" spans="2:4" ht="15.75" customHeight="1">
      <c r="D4" s="22"/>
    </row>
    <row r="5" spans="2:4" ht="15.75" customHeight="1">
      <c r="D5" s="22"/>
    </row>
    <row r="6" spans="2:4" ht="15.75" customHeight="1">
      <c r="D6" s="22"/>
    </row>
    <row r="7" spans="2:4" ht="15.75" customHeight="1">
      <c r="B7" s="107" t="s">
        <v>72</v>
      </c>
      <c r="C7" s="108"/>
      <c r="D7" s="109"/>
    </row>
    <row r="8" spans="2:4" ht="15.75" customHeight="1">
      <c r="B8" s="110"/>
      <c r="C8" s="111"/>
      <c r="D8" s="112"/>
    </row>
    <row r="9" spans="2:4" ht="15.75" customHeight="1">
      <c r="D9" s="22"/>
    </row>
    <row r="10" spans="2:4" ht="52.15" customHeight="1">
      <c r="B10" s="10" t="s">
        <v>25</v>
      </c>
      <c r="C10" s="10" t="s">
        <v>26</v>
      </c>
      <c r="D10" s="23" t="s">
        <v>27</v>
      </c>
    </row>
    <row r="11" spans="2:4" ht="15.75" customHeight="1">
      <c r="B11" s="105">
        <v>1</v>
      </c>
      <c r="C11" s="103" t="s">
        <v>73</v>
      </c>
      <c r="D11" s="11" t="s">
        <v>74</v>
      </c>
    </row>
    <row r="12" spans="2:4" ht="15.75" customHeight="1">
      <c r="B12" s="104"/>
      <c r="C12" s="104"/>
      <c r="D12" s="12" t="s">
        <v>75</v>
      </c>
    </row>
    <row r="13" spans="2:4" ht="15.75" customHeight="1">
      <c r="B13" s="104"/>
      <c r="C13" s="104"/>
      <c r="D13" s="12" t="s">
        <v>76</v>
      </c>
    </row>
    <row r="14" spans="2:4" ht="15.75" customHeight="1">
      <c r="B14" s="104"/>
      <c r="C14" s="104"/>
      <c r="D14" s="12" t="s">
        <v>77</v>
      </c>
    </row>
    <row r="15" spans="2:4" ht="15.75" customHeight="1">
      <c r="B15" s="104"/>
      <c r="C15" s="104"/>
      <c r="D15" s="12" t="s">
        <v>78</v>
      </c>
    </row>
    <row r="16" spans="2:4" ht="15.75" customHeight="1">
      <c r="B16" s="104"/>
      <c r="C16" s="104"/>
      <c r="D16" s="12" t="s">
        <v>79</v>
      </c>
    </row>
    <row r="17" spans="2:5" ht="15.75" customHeight="1">
      <c r="B17" s="104"/>
      <c r="C17" s="104"/>
      <c r="D17" s="12" t="s">
        <v>80</v>
      </c>
    </row>
    <row r="18" spans="2:5" ht="15.75" customHeight="1">
      <c r="B18" s="104"/>
      <c r="C18" s="104"/>
      <c r="D18" s="12" t="s">
        <v>81</v>
      </c>
    </row>
    <row r="19" spans="2:5" ht="15.75" customHeight="1">
      <c r="B19" s="104"/>
      <c r="C19" s="104"/>
      <c r="D19" s="12" t="s">
        <v>82</v>
      </c>
      <c r="E19" s="8" t="str">
        <f>C11</f>
        <v xml:space="preserve">Управление персоналом </v>
      </c>
    </row>
    <row r="20" spans="2:5" ht="15.75" customHeight="1">
      <c r="B20" s="104"/>
      <c r="C20" s="104"/>
      <c r="D20" s="12" t="s">
        <v>83</v>
      </c>
    </row>
    <row r="21" spans="2:5" ht="15.75" customHeight="1">
      <c r="B21" s="104"/>
      <c r="C21" s="104"/>
      <c r="D21" s="12" t="s">
        <v>84</v>
      </c>
    </row>
    <row r="22" spans="2:5" ht="15.75" customHeight="1">
      <c r="B22" s="104"/>
      <c r="C22" s="104"/>
      <c r="D22" s="12" t="s">
        <v>85</v>
      </c>
    </row>
    <row r="23" spans="2:5" ht="15.75" customHeight="1">
      <c r="B23" s="104"/>
      <c r="C23" s="104"/>
      <c r="D23" s="12" t="s">
        <v>86</v>
      </c>
    </row>
    <row r="24" spans="2:5" ht="15.75" customHeight="1">
      <c r="B24" s="104"/>
      <c r="C24" s="104"/>
      <c r="D24" s="12" t="s">
        <v>87</v>
      </c>
    </row>
    <row r="25" spans="2:5" ht="15.75" customHeight="1">
      <c r="B25" s="106"/>
      <c r="C25" s="106"/>
      <c r="D25" s="20" t="s">
        <v>88</v>
      </c>
    </row>
    <row r="26" spans="2:5" ht="15.75" customHeight="1">
      <c r="B26" s="103">
        <v>2</v>
      </c>
      <c r="C26" s="113" t="s">
        <v>89</v>
      </c>
      <c r="D26" s="11" t="s">
        <v>90</v>
      </c>
    </row>
    <row r="27" spans="2:5" ht="15.75" customHeight="1">
      <c r="B27" s="104"/>
      <c r="C27" s="114"/>
      <c r="D27" s="12" t="s">
        <v>91</v>
      </c>
    </row>
    <row r="28" spans="2:5" ht="15.75" customHeight="1">
      <c r="B28" s="104"/>
      <c r="C28" s="114"/>
      <c r="D28" s="12" t="s">
        <v>92</v>
      </c>
    </row>
    <row r="29" spans="2:5" ht="15.75" customHeight="1">
      <c r="B29" s="104"/>
      <c r="C29" s="114"/>
      <c r="D29" s="12" t="s">
        <v>93</v>
      </c>
    </row>
    <row r="30" spans="2:5" ht="15.75" customHeight="1">
      <c r="B30" s="104"/>
      <c r="C30" s="114"/>
      <c r="D30" s="12" t="s">
        <v>94</v>
      </c>
    </row>
    <row r="31" spans="2:5" ht="15.75" customHeight="1">
      <c r="B31" s="104"/>
      <c r="C31" s="114"/>
      <c r="D31" s="12" t="s">
        <v>95</v>
      </c>
    </row>
    <row r="32" spans="2:5" ht="15.75" customHeight="1">
      <c r="B32" s="106"/>
      <c r="C32" s="112"/>
      <c r="D32" s="20" t="s">
        <v>96</v>
      </c>
    </row>
    <row r="33" spans="2:9" ht="15.75" customHeight="1">
      <c r="B33" s="105">
        <v>3</v>
      </c>
      <c r="C33" s="105" t="s">
        <v>97</v>
      </c>
      <c r="D33" s="11" t="s">
        <v>98</v>
      </c>
    </row>
    <row r="34" spans="2:9" ht="15.75" customHeight="1">
      <c r="B34" s="104"/>
      <c r="C34" s="104"/>
      <c r="D34" s="12" t="s">
        <v>99</v>
      </c>
    </row>
    <row r="35" spans="2:9" ht="15.75" customHeight="1">
      <c r="B35" s="104"/>
      <c r="C35" s="104"/>
      <c r="D35" s="12" t="s">
        <v>100</v>
      </c>
    </row>
    <row r="36" spans="2:9" ht="15.75" customHeight="1">
      <c r="B36" s="104"/>
      <c r="C36" s="104"/>
      <c r="D36" s="12" t="s">
        <v>101</v>
      </c>
    </row>
    <row r="37" spans="2:9" ht="15.75" customHeight="1">
      <c r="B37" s="104"/>
      <c r="C37" s="104"/>
      <c r="D37" s="12" t="s">
        <v>102</v>
      </c>
    </row>
    <row r="38" spans="2:9" ht="15.75" customHeight="1">
      <c r="B38" s="104"/>
      <c r="C38" s="104"/>
      <c r="D38" s="12" t="s">
        <v>103</v>
      </c>
    </row>
    <row r="39" spans="2:9" ht="15.75" customHeight="1">
      <c r="B39" s="104"/>
      <c r="C39" s="104"/>
      <c r="D39" s="12" t="s">
        <v>104</v>
      </c>
    </row>
    <row r="40" spans="2:9" ht="15.75" customHeight="1">
      <c r="B40" s="106"/>
      <c r="C40" s="106"/>
      <c r="D40" s="20" t="s">
        <v>105</v>
      </c>
    </row>
    <row r="41" spans="2:9" ht="84.75" customHeight="1">
      <c r="B41" s="103">
        <v>4</v>
      </c>
      <c r="C41" s="105" t="s">
        <v>106</v>
      </c>
      <c r="D41" s="11" t="s">
        <v>107</v>
      </c>
    </row>
    <row r="42" spans="2:9" ht="15.75" customHeight="1">
      <c r="B42" s="104"/>
      <c r="C42" s="104"/>
      <c r="D42" s="12" t="s">
        <v>108</v>
      </c>
    </row>
    <row r="43" spans="2:9" ht="15.75" customHeight="1">
      <c r="B43" s="104"/>
      <c r="C43" s="104"/>
      <c r="D43" s="12" t="s">
        <v>109</v>
      </c>
    </row>
    <row r="44" spans="2:9" ht="15.75" customHeight="1">
      <c r="B44" s="104"/>
      <c r="C44" s="104"/>
      <c r="D44" s="12" t="s">
        <v>110</v>
      </c>
    </row>
    <row r="45" spans="2:9" ht="15.75" customHeight="1">
      <c r="B45" s="106"/>
      <c r="C45" s="106"/>
      <c r="D45" s="20" t="s">
        <v>111</v>
      </c>
    </row>
    <row r="46" spans="2:9" ht="15.75" customHeight="1">
      <c r="B46" s="103">
        <v>5</v>
      </c>
      <c r="C46" s="103" t="s">
        <v>112</v>
      </c>
      <c r="D46" s="11" t="s">
        <v>113</v>
      </c>
      <c r="E46" s="21"/>
      <c r="F46" s="21"/>
      <c r="G46" s="21"/>
      <c r="H46" s="21"/>
      <c r="I46" s="21"/>
    </row>
    <row r="47" spans="2:9" ht="15.75" customHeight="1">
      <c r="B47" s="104"/>
      <c r="C47" s="104"/>
      <c r="D47" s="12" t="s">
        <v>114</v>
      </c>
    </row>
    <row r="48" spans="2:9" ht="15.75" customHeight="1">
      <c r="B48" s="104"/>
      <c r="C48" s="104"/>
      <c r="D48" s="12" t="s">
        <v>115</v>
      </c>
    </row>
    <row r="49" spans="2:4" ht="15.75" customHeight="1">
      <c r="B49" s="104"/>
      <c r="C49" s="104"/>
      <c r="D49" s="12" t="s">
        <v>116</v>
      </c>
    </row>
    <row r="50" spans="2:4" ht="15.75" customHeight="1">
      <c r="B50" s="104"/>
      <c r="C50" s="104"/>
      <c r="D50" s="12" t="s">
        <v>117</v>
      </c>
    </row>
    <row r="51" spans="2:4" ht="15.75" customHeight="1">
      <c r="B51" s="104"/>
      <c r="C51" s="104"/>
      <c r="D51" s="12" t="s">
        <v>118</v>
      </c>
    </row>
    <row r="52" spans="2:4" ht="15.75" customHeight="1">
      <c r="B52" s="104"/>
      <c r="C52" s="104"/>
      <c r="D52" s="12" t="s">
        <v>119</v>
      </c>
    </row>
    <row r="53" spans="2:4" ht="15.75" customHeight="1">
      <c r="B53" s="104"/>
      <c r="C53" s="104"/>
      <c r="D53" s="12" t="s">
        <v>120</v>
      </c>
    </row>
    <row r="54" spans="2:4" ht="15.75" customHeight="1">
      <c r="B54" s="104"/>
      <c r="C54" s="104"/>
      <c r="D54" s="12" t="s">
        <v>121</v>
      </c>
    </row>
    <row r="55" spans="2:4" ht="15.75" customHeight="1">
      <c r="B55" s="104"/>
      <c r="C55" s="104"/>
      <c r="D55" s="12" t="s">
        <v>122</v>
      </c>
    </row>
    <row r="56" spans="2:4" ht="15.75" customHeight="1">
      <c r="B56" s="104"/>
      <c r="C56" s="104"/>
      <c r="D56" s="12" t="s">
        <v>123</v>
      </c>
    </row>
    <row r="57" spans="2:4" ht="15.75" customHeight="1">
      <c r="B57" s="104"/>
      <c r="C57" s="104"/>
      <c r="D57" s="12" t="s">
        <v>124</v>
      </c>
    </row>
    <row r="58" spans="2:4" ht="15.75" customHeight="1">
      <c r="B58" s="104"/>
      <c r="C58" s="104"/>
      <c r="D58" s="12" t="s">
        <v>125</v>
      </c>
    </row>
    <row r="59" spans="2:4" ht="15.75" customHeight="1">
      <c r="B59" s="104"/>
      <c r="C59" s="104"/>
      <c r="D59" s="12" t="s">
        <v>126</v>
      </c>
    </row>
    <row r="60" spans="2:4" ht="15.75" customHeight="1">
      <c r="B60" s="104"/>
      <c r="C60" s="104"/>
      <c r="D60" s="12" t="s">
        <v>127</v>
      </c>
    </row>
    <row r="61" spans="2:4" ht="15.75" customHeight="1">
      <c r="B61" s="104"/>
      <c r="C61" s="104"/>
      <c r="D61" s="12" t="s">
        <v>128</v>
      </c>
    </row>
    <row r="62" spans="2:4" ht="15.75" customHeight="1">
      <c r="B62" s="104"/>
      <c r="C62" s="104"/>
      <c r="D62" s="12" t="s">
        <v>129</v>
      </c>
    </row>
    <row r="63" spans="2:4" ht="15.75" customHeight="1">
      <c r="B63" s="104"/>
      <c r="C63" s="104"/>
      <c r="D63" s="12" t="s">
        <v>130</v>
      </c>
    </row>
    <row r="64" spans="2:4" ht="15.75" customHeight="1">
      <c r="B64" s="104"/>
      <c r="C64" s="104"/>
      <c r="D64" s="12" t="s">
        <v>131</v>
      </c>
    </row>
    <row r="65" spans="2:10" ht="15.75" customHeight="1">
      <c r="B65" s="106"/>
      <c r="C65" s="106"/>
      <c r="D65" s="20" t="s">
        <v>132</v>
      </c>
    </row>
    <row r="66" spans="2:10" ht="33.75" customHeight="1">
      <c r="B66" s="103">
        <v>6</v>
      </c>
      <c r="C66" s="105" t="s">
        <v>133</v>
      </c>
      <c r="D66" s="11" t="s">
        <v>134</v>
      </c>
    </row>
    <row r="67" spans="2:10" ht="15.75" customHeight="1">
      <c r="B67" s="104"/>
      <c r="C67" s="104"/>
      <c r="D67" s="12" t="s">
        <v>135</v>
      </c>
    </row>
    <row r="68" spans="2:10" ht="15.75" customHeight="1">
      <c r="B68" s="104"/>
      <c r="C68" s="104"/>
      <c r="D68" s="12" t="s">
        <v>136</v>
      </c>
    </row>
    <row r="69" spans="2:10" ht="15.75" customHeight="1">
      <c r="B69" s="104"/>
      <c r="C69" s="104"/>
      <c r="D69" s="12" t="s">
        <v>137</v>
      </c>
    </row>
    <row r="70" spans="2:10" ht="15.75" customHeight="1">
      <c r="B70" s="104"/>
      <c r="C70" s="104"/>
      <c r="D70" s="12" t="s">
        <v>138</v>
      </c>
    </row>
    <row r="71" spans="2:10" ht="15.75" customHeight="1">
      <c r="B71" s="104"/>
      <c r="C71" s="104"/>
      <c r="D71" s="12" t="s">
        <v>139</v>
      </c>
    </row>
    <row r="72" spans="2:10" ht="15.75" customHeight="1">
      <c r="B72" s="104"/>
      <c r="C72" s="104"/>
      <c r="D72" s="12" t="s">
        <v>140</v>
      </c>
    </row>
    <row r="73" spans="2:10" ht="15.75" customHeight="1">
      <c r="B73" s="104"/>
      <c r="C73" s="104"/>
      <c r="D73" s="12" t="s">
        <v>141</v>
      </c>
    </row>
    <row r="74" spans="2:10" ht="15.75" customHeight="1">
      <c r="B74" s="104"/>
      <c r="C74" s="104"/>
      <c r="D74" s="12" t="s">
        <v>142</v>
      </c>
    </row>
    <row r="75" spans="2:10" ht="15.75" customHeight="1">
      <c r="B75" s="104"/>
      <c r="C75" s="104"/>
      <c r="D75" s="12" t="s">
        <v>143</v>
      </c>
    </row>
    <row r="76" spans="2:10" ht="15.75" customHeight="1">
      <c r="B76" s="104"/>
      <c r="C76" s="104"/>
      <c r="D76" s="12" t="s">
        <v>144</v>
      </c>
    </row>
    <row r="77" spans="2:10" ht="31.5" customHeight="1">
      <c r="B77" s="104"/>
      <c r="C77" s="104"/>
      <c r="D77" s="12" t="s">
        <v>145</v>
      </c>
      <c r="E77" s="21"/>
      <c r="F77" s="21"/>
      <c r="G77" s="21"/>
      <c r="H77" s="21"/>
      <c r="I77" s="21"/>
    </row>
    <row r="78" spans="2:10" ht="15.75" customHeight="1">
      <c r="B78" s="104"/>
      <c r="C78" s="104"/>
      <c r="D78" s="12" t="s">
        <v>146</v>
      </c>
    </row>
    <row r="79" spans="2:10" ht="15.75" customHeight="1">
      <c r="B79" s="104"/>
      <c r="C79" s="104"/>
      <c r="D79" s="12" t="s">
        <v>147</v>
      </c>
    </row>
    <row r="80" spans="2:10" ht="31.5" customHeight="1">
      <c r="B80" s="104"/>
      <c r="C80" s="104"/>
      <c r="D80" s="12" t="s">
        <v>148</v>
      </c>
      <c r="E80" s="21"/>
      <c r="F80" s="21"/>
      <c r="G80" s="21"/>
      <c r="H80" s="21"/>
      <c r="I80" s="21"/>
      <c r="J80" s="21"/>
    </row>
    <row r="81" spans="2:12" ht="15.75" customHeight="1">
      <c r="B81" s="104"/>
      <c r="C81" s="104"/>
      <c r="D81" s="12" t="s">
        <v>149</v>
      </c>
    </row>
    <row r="82" spans="2:12" ht="15.75" customHeight="1">
      <c r="B82" s="104"/>
      <c r="C82" s="104"/>
      <c r="D82" s="12" t="s">
        <v>150</v>
      </c>
    </row>
    <row r="83" spans="2:12" ht="15.75" customHeight="1">
      <c r="B83" s="106"/>
      <c r="C83" s="106"/>
      <c r="D83" s="20" t="s">
        <v>151</v>
      </c>
    </row>
    <row r="84" spans="2:12" ht="15.75" customHeight="1">
      <c r="B84" s="103">
        <v>7</v>
      </c>
      <c r="C84" s="103" t="s">
        <v>152</v>
      </c>
      <c r="D84" s="11" t="s">
        <v>153</v>
      </c>
    </row>
    <row r="85" spans="2:12" ht="15.75" customHeight="1">
      <c r="B85" s="104"/>
      <c r="C85" s="104"/>
      <c r="D85" s="12" t="s">
        <v>154</v>
      </c>
    </row>
    <row r="86" spans="2:12" ht="15.75" customHeight="1">
      <c r="B86" s="104"/>
      <c r="C86" s="104"/>
      <c r="D86" s="12" t="s">
        <v>155</v>
      </c>
    </row>
    <row r="87" spans="2:12" ht="15.75" customHeight="1">
      <c r="B87" s="104"/>
      <c r="C87" s="104"/>
      <c r="D87" s="12" t="s">
        <v>156</v>
      </c>
    </row>
    <row r="88" spans="2:12" ht="15.75" customHeight="1">
      <c r="B88" s="104"/>
      <c r="C88" s="104"/>
      <c r="D88" s="12" t="s">
        <v>157</v>
      </c>
    </row>
    <row r="89" spans="2:12" ht="15.75" customHeight="1">
      <c r="B89" s="106"/>
      <c r="C89" s="106"/>
      <c r="D89" s="20" t="s">
        <v>158</v>
      </c>
      <c r="E89" s="21"/>
      <c r="F89" s="21"/>
      <c r="G89" s="21"/>
      <c r="H89" s="21"/>
      <c r="I89" s="21"/>
      <c r="J89" s="21"/>
      <c r="K89" s="21"/>
      <c r="L89" s="21"/>
    </row>
    <row r="90" spans="2:12" ht="33.75" customHeight="1">
      <c r="B90" s="105">
        <v>8</v>
      </c>
      <c r="C90" s="105" t="s">
        <v>159</v>
      </c>
      <c r="D90" s="11" t="s">
        <v>160</v>
      </c>
    </row>
    <row r="91" spans="2:12" ht="15.75" customHeight="1">
      <c r="B91" s="104"/>
      <c r="C91" s="104"/>
      <c r="D91" s="12" t="s">
        <v>161</v>
      </c>
    </row>
    <row r="92" spans="2:12" ht="15.75" customHeight="1">
      <c r="B92" s="104"/>
      <c r="C92" s="104"/>
      <c r="D92" s="12" t="s">
        <v>162</v>
      </c>
    </row>
    <row r="93" spans="2:12" ht="15.75" customHeight="1">
      <c r="B93" s="104"/>
      <c r="C93" s="104"/>
      <c r="D93" s="12" t="s">
        <v>163</v>
      </c>
    </row>
    <row r="94" spans="2:12" ht="15.75" customHeight="1">
      <c r="B94" s="104"/>
      <c r="C94" s="104"/>
      <c r="D94" s="12" t="s">
        <v>164</v>
      </c>
    </row>
    <row r="95" spans="2:12" ht="15.75" customHeight="1">
      <c r="B95" s="104"/>
      <c r="C95" s="104"/>
      <c r="D95" s="12" t="s">
        <v>165</v>
      </c>
    </row>
    <row r="96" spans="2:12" ht="15.75" customHeight="1">
      <c r="B96" s="104"/>
      <c r="C96" s="104"/>
      <c r="D96" s="12" t="s">
        <v>166</v>
      </c>
    </row>
    <row r="97" spans="2:4" ht="15.75" customHeight="1">
      <c r="B97" s="104"/>
      <c r="C97" s="104"/>
      <c r="D97" s="12" t="s">
        <v>167</v>
      </c>
    </row>
    <row r="98" spans="2:4" ht="15.75" customHeight="1">
      <c r="B98" s="104"/>
      <c r="C98" s="104"/>
      <c r="D98" s="12" t="s">
        <v>168</v>
      </c>
    </row>
    <row r="99" spans="2:4" ht="15.75" customHeight="1">
      <c r="B99" s="106"/>
      <c r="C99" s="106"/>
      <c r="D99" s="20" t="s">
        <v>169</v>
      </c>
    </row>
    <row r="100" spans="2:4" ht="15.75" customHeight="1">
      <c r="B100" s="103">
        <v>9</v>
      </c>
      <c r="C100" s="103" t="s">
        <v>170</v>
      </c>
      <c r="D100" s="11" t="s">
        <v>171</v>
      </c>
    </row>
    <row r="101" spans="2:4" ht="15.75" customHeight="1">
      <c r="B101" s="104"/>
      <c r="C101" s="104"/>
      <c r="D101" s="12" t="s">
        <v>172</v>
      </c>
    </row>
    <row r="102" spans="2:4" ht="15.75" customHeight="1">
      <c r="B102" s="104"/>
      <c r="C102" s="104"/>
      <c r="D102" s="12" t="s">
        <v>173</v>
      </c>
    </row>
    <row r="103" spans="2:4" ht="15.75" customHeight="1">
      <c r="B103" s="104"/>
      <c r="C103" s="104"/>
      <c r="D103" s="12" t="s">
        <v>174</v>
      </c>
    </row>
    <row r="104" spans="2:4" ht="15.75" customHeight="1">
      <c r="B104" s="104"/>
      <c r="C104" s="104"/>
      <c r="D104" s="12" t="s">
        <v>175</v>
      </c>
    </row>
    <row r="105" spans="2:4" ht="15.75" customHeight="1">
      <c r="B105" s="104"/>
      <c r="C105" s="104"/>
      <c r="D105" s="12" t="s">
        <v>176</v>
      </c>
    </row>
    <row r="106" spans="2:4" ht="15.75" customHeight="1">
      <c r="B106" s="104"/>
      <c r="C106" s="104"/>
      <c r="D106" s="12" t="s">
        <v>177</v>
      </c>
    </row>
    <row r="107" spans="2:4" ht="15.75" customHeight="1">
      <c r="B107" s="104"/>
      <c r="C107" s="104"/>
      <c r="D107" s="12" t="s">
        <v>178</v>
      </c>
    </row>
    <row r="108" spans="2:4" ht="15.75" customHeight="1">
      <c r="B108" s="104"/>
      <c r="C108" s="104"/>
      <c r="D108" s="12" t="s">
        <v>179</v>
      </c>
    </row>
    <row r="109" spans="2:4" ht="15.75" customHeight="1">
      <c r="B109" s="106"/>
      <c r="C109" s="106"/>
      <c r="D109" s="20" t="s">
        <v>180</v>
      </c>
    </row>
    <row r="110" spans="2:4" ht="15.75" customHeight="1">
      <c r="B110" s="103">
        <v>10</v>
      </c>
      <c r="C110" s="105" t="s">
        <v>181</v>
      </c>
      <c r="D110" s="11" t="s">
        <v>182</v>
      </c>
    </row>
    <row r="111" spans="2:4" ht="15.75" customHeight="1">
      <c r="B111" s="104"/>
      <c r="C111" s="104"/>
      <c r="D111" s="12" t="s">
        <v>183</v>
      </c>
    </row>
    <row r="112" spans="2:4" ht="15.75" customHeight="1">
      <c r="B112" s="104"/>
      <c r="C112" s="104"/>
      <c r="D112" s="12" t="s">
        <v>184</v>
      </c>
    </row>
    <row r="113" spans="2:4" ht="15.75" customHeight="1">
      <c r="B113" s="106"/>
      <c r="C113" s="106"/>
      <c r="D113" s="20" t="s">
        <v>185</v>
      </c>
    </row>
    <row r="114" spans="2:4" ht="15.75" customHeight="1">
      <c r="B114" s="103">
        <v>11</v>
      </c>
      <c r="C114" s="103" t="s">
        <v>186</v>
      </c>
      <c r="D114" s="11" t="s">
        <v>187</v>
      </c>
    </row>
    <row r="115" spans="2:4" ht="15.75" customHeight="1">
      <c r="B115" s="104"/>
      <c r="C115" s="104"/>
      <c r="D115" s="12" t="s">
        <v>188</v>
      </c>
    </row>
    <row r="116" spans="2:4" ht="15.75" customHeight="1">
      <c r="B116" s="104"/>
      <c r="C116" s="104"/>
      <c r="D116" s="12" t="s">
        <v>189</v>
      </c>
    </row>
    <row r="117" spans="2:4" ht="15.75" customHeight="1">
      <c r="B117" s="104"/>
      <c r="C117" s="104"/>
      <c r="D117" s="12" t="s">
        <v>190</v>
      </c>
    </row>
    <row r="118" spans="2:4" ht="15.75" customHeight="1">
      <c r="B118" s="104"/>
      <c r="C118" s="104"/>
      <c r="D118" s="12" t="s">
        <v>191</v>
      </c>
    </row>
    <row r="119" spans="2:4" ht="15.75" customHeight="1">
      <c r="B119" s="104"/>
      <c r="C119" s="104"/>
      <c r="D119" s="12" t="s">
        <v>192</v>
      </c>
    </row>
    <row r="120" spans="2:4" ht="15.75" customHeight="1">
      <c r="B120" s="104"/>
      <c r="C120" s="104"/>
      <c r="D120" s="12" t="s">
        <v>193</v>
      </c>
    </row>
    <row r="121" spans="2:4" ht="15.75" customHeight="1">
      <c r="B121" s="104"/>
      <c r="C121" s="104"/>
      <c r="D121" s="12" t="s">
        <v>194</v>
      </c>
    </row>
    <row r="122" spans="2:4" ht="15.75" customHeight="1">
      <c r="B122" s="104"/>
      <c r="C122" s="104"/>
      <c r="D122" s="12" t="s">
        <v>195</v>
      </c>
    </row>
    <row r="123" spans="2:4" ht="15.75" customHeight="1">
      <c r="B123" s="106"/>
      <c r="C123" s="106"/>
      <c r="D123" s="20" t="s">
        <v>196</v>
      </c>
    </row>
    <row r="124" spans="2:4" ht="15.75" customHeight="1">
      <c r="B124" s="103">
        <v>12</v>
      </c>
      <c r="C124" s="103" t="s">
        <v>197</v>
      </c>
      <c r="D124" s="11" t="s">
        <v>198</v>
      </c>
    </row>
    <row r="125" spans="2:4" ht="15.75" customHeight="1">
      <c r="B125" s="104"/>
      <c r="C125" s="104"/>
      <c r="D125" s="12" t="s">
        <v>199</v>
      </c>
    </row>
    <row r="126" spans="2:4" ht="15.75" customHeight="1">
      <c r="B126" s="106"/>
      <c r="C126" s="106"/>
      <c r="D126" s="20" t="s">
        <v>200</v>
      </c>
    </row>
    <row r="127" spans="2:4" ht="15.75" customHeight="1">
      <c r="D127" s="22"/>
    </row>
    <row r="128" spans="2:4" ht="15.75" customHeight="1">
      <c r="D128" s="22"/>
    </row>
    <row r="129" spans="4:4" ht="15.75" customHeight="1">
      <c r="D129" s="22"/>
    </row>
    <row r="130" spans="4:4" ht="15.75" customHeight="1">
      <c r="D130" s="22"/>
    </row>
    <row r="131" spans="4:4" ht="15.75" customHeight="1">
      <c r="D131" s="22"/>
    </row>
    <row r="132" spans="4:4" ht="15.75" customHeight="1">
      <c r="D132" s="22"/>
    </row>
    <row r="133" spans="4:4" ht="15.75" customHeight="1">
      <c r="D133" s="22"/>
    </row>
    <row r="134" spans="4:4" ht="15.75" customHeight="1">
      <c r="D134" s="22"/>
    </row>
    <row r="135" spans="4:4" ht="15.75" customHeight="1">
      <c r="D135" s="22"/>
    </row>
    <row r="136" spans="4:4" ht="15.75" customHeight="1">
      <c r="D136" s="22"/>
    </row>
    <row r="137" spans="4:4" ht="15.75" customHeight="1">
      <c r="D137" s="22"/>
    </row>
    <row r="138" spans="4:4" ht="15.75" customHeight="1">
      <c r="D138" s="22"/>
    </row>
    <row r="139" spans="4:4" ht="15.75" customHeight="1">
      <c r="D139" s="22"/>
    </row>
    <row r="140" spans="4:4" ht="15.75" customHeight="1">
      <c r="D140" s="22"/>
    </row>
    <row r="141" spans="4:4" ht="15.75" customHeight="1">
      <c r="D141" s="22"/>
    </row>
    <row r="142" spans="4:4" ht="15.75" customHeight="1">
      <c r="D142" s="22"/>
    </row>
    <row r="143" spans="4:4" ht="15.75" customHeight="1">
      <c r="D143" s="22"/>
    </row>
    <row r="144" spans="4:4" ht="15.75" customHeight="1">
      <c r="D144" s="22"/>
    </row>
    <row r="145" spans="4:4" ht="15.75" customHeight="1">
      <c r="D145" s="22"/>
    </row>
    <row r="146" spans="4:4" ht="15.75" customHeight="1">
      <c r="D146" s="22"/>
    </row>
    <row r="147" spans="4:4" ht="15.75" customHeight="1">
      <c r="D147" s="22"/>
    </row>
    <row r="148" spans="4:4" ht="15.75" customHeight="1">
      <c r="D148" s="22"/>
    </row>
    <row r="149" spans="4:4" ht="15.75" customHeight="1">
      <c r="D149" s="22"/>
    </row>
    <row r="150" spans="4:4" ht="15.75" customHeight="1">
      <c r="D150" s="22"/>
    </row>
    <row r="151" spans="4:4" ht="15.75" customHeight="1">
      <c r="D151" s="22"/>
    </row>
    <row r="152" spans="4:4" ht="15.75" customHeight="1">
      <c r="D152" s="22"/>
    </row>
    <row r="153" spans="4:4" ht="15.75" customHeight="1">
      <c r="D153" s="22"/>
    </row>
    <row r="154" spans="4:4" ht="15.75" customHeight="1">
      <c r="D154" s="22"/>
    </row>
    <row r="155" spans="4:4" ht="15.75" customHeight="1">
      <c r="D155" s="22"/>
    </row>
    <row r="156" spans="4:4" ht="15.75" customHeight="1">
      <c r="D156" s="22"/>
    </row>
    <row r="157" spans="4:4" ht="15.75" customHeight="1">
      <c r="D157" s="22"/>
    </row>
    <row r="158" spans="4:4" ht="15.75" customHeight="1">
      <c r="D158" s="22"/>
    </row>
    <row r="159" spans="4:4" ht="15.75" customHeight="1">
      <c r="D159" s="22"/>
    </row>
    <row r="160" spans="4:4" ht="15.75" customHeight="1">
      <c r="D160" s="22"/>
    </row>
    <row r="161" spans="4:4" ht="15.75" customHeight="1">
      <c r="D161" s="22"/>
    </row>
    <row r="162" spans="4:4" ht="15.75" customHeight="1">
      <c r="D162" s="22"/>
    </row>
    <row r="163" spans="4:4" ht="15.75" customHeight="1">
      <c r="D163" s="22"/>
    </row>
    <row r="164" spans="4:4" ht="15.75" customHeight="1">
      <c r="D164" s="22"/>
    </row>
    <row r="165" spans="4:4" ht="15.75" customHeight="1">
      <c r="D165" s="22"/>
    </row>
    <row r="166" spans="4:4" ht="15.75" customHeight="1">
      <c r="D166" s="22"/>
    </row>
    <row r="167" spans="4:4" ht="15.75" customHeight="1">
      <c r="D167" s="22"/>
    </row>
    <row r="168" spans="4:4" ht="15.75" customHeight="1">
      <c r="D168" s="22"/>
    </row>
    <row r="169" spans="4:4" ht="15.75" customHeight="1">
      <c r="D169" s="22"/>
    </row>
    <row r="170" spans="4:4" ht="15.75" customHeight="1">
      <c r="D170" s="22"/>
    </row>
    <row r="171" spans="4:4" ht="15.75" customHeight="1">
      <c r="D171" s="22"/>
    </row>
    <row r="172" spans="4:4" ht="15.75" customHeight="1">
      <c r="D172" s="22"/>
    </row>
    <row r="173" spans="4:4" ht="15.75" customHeight="1">
      <c r="D173" s="22"/>
    </row>
    <row r="174" spans="4:4" ht="15.75" customHeight="1">
      <c r="D174" s="22"/>
    </row>
    <row r="175" spans="4:4" ht="15.75" customHeight="1">
      <c r="D175" s="22"/>
    </row>
    <row r="176" spans="4:4" ht="15.75" customHeight="1">
      <c r="D176" s="22"/>
    </row>
    <row r="177" spans="4:4" ht="15.75" customHeight="1">
      <c r="D177" s="22"/>
    </row>
    <row r="178" spans="4:4" ht="15.75" customHeight="1">
      <c r="D178" s="22"/>
    </row>
    <row r="179" spans="4:4" ht="15.75" customHeight="1">
      <c r="D179" s="22"/>
    </row>
    <row r="180" spans="4:4" ht="15.75" customHeight="1">
      <c r="D180" s="22"/>
    </row>
    <row r="181" spans="4:4" ht="15.75" customHeight="1">
      <c r="D181" s="22"/>
    </row>
    <row r="182" spans="4:4" ht="15.75" customHeight="1">
      <c r="D182" s="22"/>
    </row>
    <row r="183" spans="4:4" ht="15.75" customHeight="1">
      <c r="D183" s="22"/>
    </row>
    <row r="184" spans="4:4" ht="15.75" customHeight="1">
      <c r="D184" s="22"/>
    </row>
    <row r="185" spans="4:4" ht="15.75" customHeight="1">
      <c r="D185" s="22"/>
    </row>
    <row r="186" spans="4:4" ht="15.75" customHeight="1">
      <c r="D186" s="22"/>
    </row>
    <row r="187" spans="4:4" ht="15.75" customHeight="1">
      <c r="D187" s="22"/>
    </row>
    <row r="188" spans="4:4" ht="15.75" customHeight="1">
      <c r="D188" s="22"/>
    </row>
    <row r="189" spans="4:4" ht="15.75" customHeight="1">
      <c r="D189" s="22"/>
    </row>
    <row r="190" spans="4:4" ht="15.75" customHeight="1">
      <c r="D190" s="22"/>
    </row>
    <row r="191" spans="4:4" ht="15.75" customHeight="1">
      <c r="D191" s="22"/>
    </row>
    <row r="192" spans="4:4" ht="15.75" customHeight="1">
      <c r="D192" s="22"/>
    </row>
    <row r="193" spans="4:4" ht="15.75" customHeight="1">
      <c r="D193" s="22"/>
    </row>
    <row r="194" spans="4:4" ht="15.75" customHeight="1">
      <c r="D194" s="22"/>
    </row>
    <row r="195" spans="4:4" ht="15.75" customHeight="1">
      <c r="D195" s="22"/>
    </row>
    <row r="196" spans="4:4" ht="15.75" customHeight="1">
      <c r="D196" s="22"/>
    </row>
    <row r="197" spans="4:4" ht="15.75" customHeight="1">
      <c r="D197" s="22"/>
    </row>
    <row r="198" spans="4:4" ht="15.75" customHeight="1">
      <c r="D198" s="22"/>
    </row>
    <row r="199" spans="4:4" ht="15.75" customHeight="1">
      <c r="D199" s="22"/>
    </row>
    <row r="200" spans="4:4" ht="15.75" customHeight="1">
      <c r="D200" s="22"/>
    </row>
    <row r="201" spans="4:4" ht="15.75" customHeight="1">
      <c r="D201" s="22"/>
    </row>
    <row r="202" spans="4:4" ht="15.75" customHeight="1">
      <c r="D202" s="22"/>
    </row>
    <row r="203" spans="4:4" ht="15.75" customHeight="1">
      <c r="D203" s="22"/>
    </row>
    <row r="204" spans="4:4" ht="15.75" customHeight="1">
      <c r="D204" s="22"/>
    </row>
    <row r="205" spans="4:4" ht="15.75" customHeight="1">
      <c r="D205" s="22"/>
    </row>
    <row r="206" spans="4:4" ht="15.75" customHeight="1">
      <c r="D206" s="22"/>
    </row>
    <row r="207" spans="4:4" ht="15.75" customHeight="1">
      <c r="D207" s="22"/>
    </row>
    <row r="208" spans="4:4" ht="15.75" customHeight="1">
      <c r="D208" s="22"/>
    </row>
    <row r="209" spans="4:4" ht="15.75" customHeight="1">
      <c r="D209" s="22"/>
    </row>
    <row r="210" spans="4:4" ht="15.75" customHeight="1">
      <c r="D210" s="22"/>
    </row>
    <row r="211" spans="4:4" ht="15.75" customHeight="1">
      <c r="D211" s="22"/>
    </row>
    <row r="212" spans="4:4" ht="15.75" customHeight="1">
      <c r="D212" s="22"/>
    </row>
    <row r="213" spans="4:4" ht="15.75" customHeight="1">
      <c r="D213" s="22"/>
    </row>
    <row r="214" spans="4:4" ht="15.75" customHeight="1">
      <c r="D214" s="22"/>
    </row>
    <row r="215" spans="4:4" ht="15.75" customHeight="1">
      <c r="D215" s="22"/>
    </row>
    <row r="216" spans="4:4" ht="15.75" customHeight="1">
      <c r="D216" s="22"/>
    </row>
    <row r="217" spans="4:4" ht="15.75" customHeight="1">
      <c r="D217" s="22"/>
    </row>
    <row r="218" spans="4:4" ht="15.75" customHeight="1">
      <c r="D218" s="22"/>
    </row>
    <row r="219" spans="4:4" ht="15.75" customHeight="1">
      <c r="D219" s="22"/>
    </row>
    <row r="220" spans="4:4" ht="15.75" customHeight="1">
      <c r="D220" s="22"/>
    </row>
    <row r="221" spans="4:4" ht="15.75" customHeight="1">
      <c r="D221" s="22"/>
    </row>
    <row r="222" spans="4:4" ht="15.75" customHeight="1">
      <c r="D222" s="22"/>
    </row>
    <row r="223" spans="4:4" ht="15.75" customHeight="1">
      <c r="D223" s="22"/>
    </row>
    <row r="224" spans="4:4" ht="15.75" customHeight="1">
      <c r="D224" s="22"/>
    </row>
    <row r="225" spans="4:4" ht="15.75" customHeight="1">
      <c r="D225" s="22"/>
    </row>
    <row r="226" spans="4:4" ht="15.75" customHeight="1">
      <c r="D226" s="22"/>
    </row>
    <row r="227" spans="4:4" ht="15.75" customHeight="1">
      <c r="D227" s="22"/>
    </row>
    <row r="228" spans="4:4" ht="15.75" customHeight="1">
      <c r="D228" s="22"/>
    </row>
    <row r="229" spans="4:4" ht="15.75" customHeight="1">
      <c r="D229" s="22"/>
    </row>
    <row r="230" spans="4:4" ht="15.75" customHeight="1">
      <c r="D230" s="22"/>
    </row>
    <row r="231" spans="4:4" ht="15.75" customHeight="1">
      <c r="D231" s="22"/>
    </row>
    <row r="232" spans="4:4" ht="15.75" customHeight="1">
      <c r="D232" s="22"/>
    </row>
    <row r="233" spans="4:4" ht="15.75" customHeight="1">
      <c r="D233" s="22"/>
    </row>
    <row r="234" spans="4:4" ht="15.75" customHeight="1">
      <c r="D234" s="22"/>
    </row>
    <row r="235" spans="4:4" ht="15.75" customHeight="1">
      <c r="D235" s="22"/>
    </row>
    <row r="236" spans="4:4" ht="15.75" customHeight="1">
      <c r="D236" s="22"/>
    </row>
    <row r="237" spans="4:4" ht="15.75" customHeight="1">
      <c r="D237" s="22"/>
    </row>
    <row r="238" spans="4:4" ht="15.75" customHeight="1">
      <c r="D238" s="22"/>
    </row>
    <row r="239" spans="4:4" ht="15.75" customHeight="1">
      <c r="D239" s="22"/>
    </row>
    <row r="240" spans="4:4" ht="15.75" customHeight="1">
      <c r="D240" s="22"/>
    </row>
    <row r="241" spans="4:4" ht="15.75" customHeight="1">
      <c r="D241" s="22"/>
    </row>
    <row r="242" spans="4:4" ht="15.75" customHeight="1">
      <c r="D242" s="22"/>
    </row>
    <row r="243" spans="4:4" ht="15.75" customHeight="1">
      <c r="D243" s="22"/>
    </row>
    <row r="244" spans="4:4" ht="15.75" customHeight="1">
      <c r="D244" s="22"/>
    </row>
    <row r="245" spans="4:4" ht="15.75" customHeight="1">
      <c r="D245" s="22"/>
    </row>
    <row r="246" spans="4:4" ht="15.75" customHeight="1">
      <c r="D246" s="22"/>
    </row>
    <row r="247" spans="4:4" ht="15.75" customHeight="1">
      <c r="D247" s="22"/>
    </row>
    <row r="248" spans="4:4" ht="15.75" customHeight="1">
      <c r="D248" s="22"/>
    </row>
    <row r="249" spans="4:4" ht="15.75" customHeight="1">
      <c r="D249" s="22"/>
    </row>
    <row r="250" spans="4:4" ht="15.75" customHeight="1">
      <c r="D250" s="22"/>
    </row>
    <row r="251" spans="4:4" ht="15.75" customHeight="1">
      <c r="D251" s="22"/>
    </row>
    <row r="252" spans="4:4" ht="15.75" customHeight="1">
      <c r="D252" s="22"/>
    </row>
    <row r="253" spans="4:4" ht="15.75" customHeight="1">
      <c r="D253" s="22"/>
    </row>
    <row r="254" spans="4:4" ht="15.75" customHeight="1">
      <c r="D254" s="22"/>
    </row>
    <row r="255" spans="4:4" ht="15.75" customHeight="1">
      <c r="D255" s="22"/>
    </row>
    <row r="256" spans="4:4" ht="15.75" customHeight="1">
      <c r="D256" s="22"/>
    </row>
    <row r="257" spans="4:4" ht="15.75" customHeight="1">
      <c r="D257" s="22"/>
    </row>
    <row r="258" spans="4:4" ht="15.75" customHeight="1">
      <c r="D258" s="22"/>
    </row>
    <row r="259" spans="4:4" ht="15.75" customHeight="1">
      <c r="D259" s="22"/>
    </row>
    <row r="260" spans="4:4" ht="15.75" customHeight="1">
      <c r="D260" s="22"/>
    </row>
    <row r="261" spans="4:4" ht="15.75" customHeight="1">
      <c r="D261" s="22"/>
    </row>
    <row r="262" spans="4:4" ht="15.75" customHeight="1">
      <c r="D262" s="22"/>
    </row>
    <row r="263" spans="4:4" ht="15.75" customHeight="1">
      <c r="D263" s="22"/>
    </row>
    <row r="264" spans="4:4" ht="15.75" customHeight="1">
      <c r="D264" s="22"/>
    </row>
    <row r="265" spans="4:4" ht="15.75" customHeight="1">
      <c r="D265" s="22"/>
    </row>
    <row r="266" spans="4:4" ht="15.75" customHeight="1">
      <c r="D266" s="22"/>
    </row>
    <row r="267" spans="4:4" ht="15.75" customHeight="1">
      <c r="D267" s="22"/>
    </row>
    <row r="268" spans="4:4" ht="15.75" customHeight="1">
      <c r="D268" s="22"/>
    </row>
    <row r="269" spans="4:4" ht="15.75" customHeight="1">
      <c r="D269" s="22"/>
    </row>
    <row r="270" spans="4:4" ht="15.75" customHeight="1">
      <c r="D270" s="22"/>
    </row>
    <row r="271" spans="4:4" ht="15.75" customHeight="1">
      <c r="D271" s="22"/>
    </row>
    <row r="272" spans="4:4" ht="15.75" customHeight="1">
      <c r="D272" s="22"/>
    </row>
    <row r="273" spans="4:4" ht="15.75" customHeight="1">
      <c r="D273" s="22"/>
    </row>
    <row r="274" spans="4:4" ht="15.75" customHeight="1">
      <c r="D274" s="22"/>
    </row>
    <row r="275" spans="4:4" ht="15.75" customHeight="1">
      <c r="D275" s="22"/>
    </row>
    <row r="276" spans="4:4" ht="15.75" customHeight="1">
      <c r="D276" s="22"/>
    </row>
    <row r="277" spans="4:4" ht="15.75" customHeight="1">
      <c r="D277" s="22"/>
    </row>
    <row r="278" spans="4:4" ht="15.75" customHeight="1">
      <c r="D278" s="22"/>
    </row>
    <row r="279" spans="4:4" ht="15.75" customHeight="1">
      <c r="D279" s="22"/>
    </row>
    <row r="280" spans="4:4" ht="15.75" customHeight="1">
      <c r="D280" s="22"/>
    </row>
    <row r="281" spans="4:4" ht="15.75" customHeight="1">
      <c r="D281" s="22"/>
    </row>
    <row r="282" spans="4:4" ht="15.75" customHeight="1">
      <c r="D282" s="22"/>
    </row>
    <row r="283" spans="4:4" ht="15.75" customHeight="1">
      <c r="D283" s="22"/>
    </row>
    <row r="284" spans="4:4" ht="15.75" customHeight="1">
      <c r="D284" s="22"/>
    </row>
    <row r="285" spans="4:4" ht="15.75" customHeight="1">
      <c r="D285" s="22"/>
    </row>
    <row r="286" spans="4:4" ht="15.75" customHeight="1">
      <c r="D286" s="22"/>
    </row>
    <row r="287" spans="4:4" ht="15.75" customHeight="1">
      <c r="D287" s="22"/>
    </row>
    <row r="288" spans="4:4" ht="15.75" customHeight="1">
      <c r="D288" s="22"/>
    </row>
    <row r="289" spans="4:4" ht="15.75" customHeight="1">
      <c r="D289" s="22"/>
    </row>
    <row r="290" spans="4:4" ht="15.75" customHeight="1">
      <c r="D290" s="22"/>
    </row>
    <row r="291" spans="4:4" ht="15.75" customHeight="1">
      <c r="D291" s="22"/>
    </row>
    <row r="292" spans="4:4" ht="15.75" customHeight="1">
      <c r="D292" s="22"/>
    </row>
    <row r="293" spans="4:4" ht="15.75" customHeight="1">
      <c r="D293" s="22"/>
    </row>
    <row r="294" spans="4:4" ht="15.75" customHeight="1">
      <c r="D294" s="22"/>
    </row>
    <row r="295" spans="4:4" ht="15.75" customHeight="1">
      <c r="D295" s="22"/>
    </row>
    <row r="296" spans="4:4" ht="15.75" customHeight="1">
      <c r="D296" s="22"/>
    </row>
    <row r="297" spans="4:4" ht="15.75" customHeight="1">
      <c r="D297" s="22"/>
    </row>
    <row r="298" spans="4:4" ht="15.75" customHeight="1">
      <c r="D298" s="22"/>
    </row>
    <row r="299" spans="4:4" ht="15.75" customHeight="1">
      <c r="D299" s="22"/>
    </row>
    <row r="300" spans="4:4" ht="15.75" customHeight="1">
      <c r="D300" s="22"/>
    </row>
    <row r="301" spans="4:4" ht="15.75" customHeight="1">
      <c r="D301" s="22"/>
    </row>
    <row r="302" spans="4:4" ht="15.75" customHeight="1">
      <c r="D302" s="22"/>
    </row>
    <row r="303" spans="4:4" ht="15.75" customHeight="1">
      <c r="D303" s="22"/>
    </row>
    <row r="304" spans="4:4" ht="15.75" customHeight="1">
      <c r="D304" s="22"/>
    </row>
    <row r="305" spans="4:4" ht="15.75" customHeight="1">
      <c r="D305" s="22"/>
    </row>
    <row r="306" spans="4:4" ht="15.75" customHeight="1">
      <c r="D306" s="22"/>
    </row>
    <row r="307" spans="4:4" ht="15.75" customHeight="1">
      <c r="D307" s="22"/>
    </row>
    <row r="308" spans="4:4" ht="15.75" customHeight="1">
      <c r="D308" s="22"/>
    </row>
    <row r="309" spans="4:4" ht="15.75" customHeight="1">
      <c r="D309" s="22"/>
    </row>
    <row r="310" spans="4:4" ht="15.75" customHeight="1">
      <c r="D310" s="22"/>
    </row>
    <row r="311" spans="4:4" ht="15.75" customHeight="1">
      <c r="D311" s="22"/>
    </row>
    <row r="312" spans="4:4" ht="15.75" customHeight="1">
      <c r="D312" s="22"/>
    </row>
    <row r="313" spans="4:4" ht="15.75" customHeight="1">
      <c r="D313" s="22"/>
    </row>
    <row r="314" spans="4:4" ht="15.75" customHeight="1">
      <c r="D314" s="22"/>
    </row>
    <row r="315" spans="4:4" ht="15.75" customHeight="1">
      <c r="D315" s="22"/>
    </row>
    <row r="316" spans="4:4" ht="15.75" customHeight="1">
      <c r="D316" s="22"/>
    </row>
    <row r="317" spans="4:4" ht="15.75" customHeight="1">
      <c r="D317" s="22"/>
    </row>
    <row r="318" spans="4:4" ht="15.75" customHeight="1">
      <c r="D318" s="22"/>
    </row>
    <row r="319" spans="4:4" ht="15.75" customHeight="1">
      <c r="D319" s="22"/>
    </row>
    <row r="320" spans="4:4" ht="15.75" customHeight="1">
      <c r="D320" s="22"/>
    </row>
    <row r="321" spans="4:4" ht="15.75" customHeight="1">
      <c r="D321" s="22"/>
    </row>
    <row r="322" spans="4:4" ht="15.75" customHeight="1">
      <c r="D322" s="22"/>
    </row>
    <row r="323" spans="4:4" ht="15.75" customHeight="1">
      <c r="D323" s="22"/>
    </row>
    <row r="324" spans="4:4" ht="15.75" customHeight="1">
      <c r="D324" s="22"/>
    </row>
    <row r="325" spans="4:4" ht="15.75" customHeight="1">
      <c r="D325" s="22"/>
    </row>
    <row r="326" spans="4:4" ht="15.75" customHeight="1">
      <c r="D326" s="22"/>
    </row>
    <row r="327" spans="4:4" ht="15.75" customHeight="1">
      <c r="D327" s="22"/>
    </row>
    <row r="328" spans="4:4" ht="15.75" customHeight="1">
      <c r="D328" s="22"/>
    </row>
    <row r="329" spans="4:4" ht="15.75" customHeight="1">
      <c r="D329" s="22"/>
    </row>
    <row r="330" spans="4:4" ht="15.75" customHeight="1">
      <c r="D330" s="22"/>
    </row>
    <row r="331" spans="4:4" ht="15.75" customHeight="1">
      <c r="D331" s="22"/>
    </row>
    <row r="332" spans="4:4" ht="15.75" customHeight="1">
      <c r="D332" s="22"/>
    </row>
    <row r="333" spans="4:4" ht="15.75" customHeight="1">
      <c r="D333" s="22"/>
    </row>
    <row r="334" spans="4:4" ht="15.75" customHeight="1">
      <c r="D334" s="22"/>
    </row>
    <row r="335" spans="4:4" ht="15.75" customHeight="1">
      <c r="D335" s="22"/>
    </row>
    <row r="336" spans="4:4" ht="15.75" customHeight="1">
      <c r="D336" s="22"/>
    </row>
    <row r="337" spans="4:4" ht="15.75" customHeight="1">
      <c r="D337" s="22"/>
    </row>
    <row r="338" spans="4:4" ht="15.75" customHeight="1">
      <c r="D338" s="22"/>
    </row>
    <row r="339" spans="4:4" ht="15.75" customHeight="1">
      <c r="D339" s="22"/>
    </row>
    <row r="340" spans="4:4" ht="15.75" customHeight="1">
      <c r="D340" s="22"/>
    </row>
    <row r="341" spans="4:4" ht="15.75" customHeight="1">
      <c r="D341" s="22"/>
    </row>
    <row r="342" spans="4:4" ht="15.75" customHeight="1">
      <c r="D342" s="22"/>
    </row>
    <row r="343" spans="4:4" ht="15.75" customHeight="1">
      <c r="D343" s="22"/>
    </row>
    <row r="344" spans="4:4" ht="15.75" customHeight="1">
      <c r="D344" s="22"/>
    </row>
    <row r="345" spans="4:4" ht="15.75" customHeight="1">
      <c r="D345" s="22"/>
    </row>
    <row r="346" spans="4:4" ht="15.75" customHeight="1">
      <c r="D346" s="22"/>
    </row>
    <row r="347" spans="4:4" ht="15.75" customHeight="1">
      <c r="D347" s="22"/>
    </row>
    <row r="348" spans="4:4" ht="15.75" customHeight="1">
      <c r="D348" s="22"/>
    </row>
    <row r="349" spans="4:4" ht="15.75" customHeight="1">
      <c r="D349" s="22"/>
    </row>
    <row r="350" spans="4:4" ht="15.75" customHeight="1">
      <c r="D350" s="22"/>
    </row>
    <row r="351" spans="4:4" ht="15.75" customHeight="1">
      <c r="D351" s="22"/>
    </row>
    <row r="352" spans="4:4" ht="15.75" customHeight="1">
      <c r="D352" s="22"/>
    </row>
    <row r="353" spans="4:4" ht="15.75" customHeight="1">
      <c r="D353" s="22"/>
    </row>
    <row r="354" spans="4:4" ht="15.75" customHeight="1">
      <c r="D354" s="22"/>
    </row>
    <row r="355" spans="4:4" ht="15.75" customHeight="1">
      <c r="D355" s="22"/>
    </row>
    <row r="356" spans="4:4" ht="15.75" customHeight="1">
      <c r="D356" s="22"/>
    </row>
    <row r="357" spans="4:4" ht="15.75" customHeight="1">
      <c r="D357" s="22"/>
    </row>
    <row r="358" spans="4:4" ht="15.75" customHeight="1">
      <c r="D358" s="22"/>
    </row>
    <row r="359" spans="4:4" ht="15.75" customHeight="1">
      <c r="D359" s="22"/>
    </row>
    <row r="360" spans="4:4" ht="15.75" customHeight="1">
      <c r="D360" s="22"/>
    </row>
    <row r="361" spans="4:4" ht="15.75" customHeight="1">
      <c r="D361" s="22"/>
    </row>
    <row r="362" spans="4:4" ht="15.75" customHeight="1">
      <c r="D362" s="22"/>
    </row>
    <row r="363" spans="4:4" ht="15.75" customHeight="1">
      <c r="D363" s="22"/>
    </row>
    <row r="364" spans="4:4" ht="15.75" customHeight="1">
      <c r="D364" s="22"/>
    </row>
    <row r="365" spans="4:4" ht="15.75" customHeight="1">
      <c r="D365" s="22"/>
    </row>
    <row r="366" spans="4:4" ht="15.75" customHeight="1">
      <c r="D366" s="22"/>
    </row>
    <row r="367" spans="4:4" ht="15.75" customHeight="1">
      <c r="D367" s="22"/>
    </row>
    <row r="368" spans="4:4" ht="15.75" customHeight="1">
      <c r="D368" s="22"/>
    </row>
    <row r="369" spans="4:4" ht="15.75" customHeight="1">
      <c r="D369" s="22"/>
    </row>
    <row r="370" spans="4:4" ht="15.75" customHeight="1">
      <c r="D370" s="22"/>
    </row>
    <row r="371" spans="4:4" ht="15.75" customHeight="1">
      <c r="D371" s="22"/>
    </row>
    <row r="372" spans="4:4" ht="15.75" customHeight="1">
      <c r="D372" s="22"/>
    </row>
    <row r="373" spans="4:4" ht="15.75" customHeight="1">
      <c r="D373" s="22"/>
    </row>
    <row r="374" spans="4:4" ht="15.75" customHeight="1">
      <c r="D374" s="22"/>
    </row>
    <row r="375" spans="4:4" ht="15.75" customHeight="1">
      <c r="D375" s="22"/>
    </row>
    <row r="376" spans="4:4" ht="15.75" customHeight="1">
      <c r="D376" s="22"/>
    </row>
    <row r="377" spans="4:4" ht="15.75" customHeight="1">
      <c r="D377" s="22"/>
    </row>
    <row r="378" spans="4:4" ht="15.75" customHeight="1">
      <c r="D378" s="22"/>
    </row>
    <row r="379" spans="4:4" ht="15.75" customHeight="1">
      <c r="D379" s="22"/>
    </row>
    <row r="380" spans="4:4" ht="15.75" customHeight="1">
      <c r="D380" s="22"/>
    </row>
    <row r="381" spans="4:4" ht="15.75" customHeight="1">
      <c r="D381" s="22"/>
    </row>
    <row r="382" spans="4:4" ht="15.75" customHeight="1">
      <c r="D382" s="22"/>
    </row>
    <row r="383" spans="4:4" ht="15.75" customHeight="1">
      <c r="D383" s="22"/>
    </row>
    <row r="384" spans="4:4" ht="15.75" customHeight="1">
      <c r="D384" s="22"/>
    </row>
    <row r="385" spans="4:4" ht="15.75" customHeight="1">
      <c r="D385" s="22"/>
    </row>
    <row r="386" spans="4:4" ht="15.75" customHeight="1">
      <c r="D386" s="22"/>
    </row>
    <row r="387" spans="4:4" ht="15.75" customHeight="1">
      <c r="D387" s="22"/>
    </row>
    <row r="388" spans="4:4" ht="15.75" customHeight="1">
      <c r="D388" s="22"/>
    </row>
    <row r="389" spans="4:4" ht="15.75" customHeight="1">
      <c r="D389" s="22"/>
    </row>
    <row r="390" spans="4:4" ht="15.75" customHeight="1">
      <c r="D390" s="22"/>
    </row>
    <row r="391" spans="4:4" ht="15.75" customHeight="1">
      <c r="D391" s="22"/>
    </row>
    <row r="392" spans="4:4" ht="15.75" customHeight="1">
      <c r="D392" s="22"/>
    </row>
    <row r="393" spans="4:4" ht="15.75" customHeight="1">
      <c r="D393" s="22"/>
    </row>
    <row r="394" spans="4:4" ht="15.75" customHeight="1">
      <c r="D394" s="22"/>
    </row>
    <row r="395" spans="4:4" ht="15.75" customHeight="1">
      <c r="D395" s="22"/>
    </row>
    <row r="396" spans="4:4" ht="15.75" customHeight="1">
      <c r="D396" s="22"/>
    </row>
    <row r="397" spans="4:4" ht="15.75" customHeight="1">
      <c r="D397" s="22"/>
    </row>
    <row r="398" spans="4:4" ht="15.75" customHeight="1">
      <c r="D398" s="22"/>
    </row>
    <row r="399" spans="4:4" ht="15.75" customHeight="1">
      <c r="D399" s="22"/>
    </row>
    <row r="400" spans="4:4" ht="15.75" customHeight="1">
      <c r="D400" s="22"/>
    </row>
    <row r="401" spans="4:4" ht="15.75" customHeight="1">
      <c r="D401" s="22"/>
    </row>
    <row r="402" spans="4:4" ht="15.75" customHeight="1">
      <c r="D402" s="22"/>
    </row>
    <row r="403" spans="4:4" ht="15.75" customHeight="1">
      <c r="D403" s="22"/>
    </row>
    <row r="404" spans="4:4" ht="15.75" customHeight="1">
      <c r="D404" s="22"/>
    </row>
    <row r="405" spans="4:4" ht="15.75" customHeight="1">
      <c r="D405" s="22"/>
    </row>
    <row r="406" spans="4:4" ht="15.75" customHeight="1">
      <c r="D406" s="22"/>
    </row>
    <row r="407" spans="4:4" ht="15.75" customHeight="1">
      <c r="D407" s="22"/>
    </row>
    <row r="408" spans="4:4" ht="15.75" customHeight="1">
      <c r="D408" s="22"/>
    </row>
    <row r="409" spans="4:4" ht="15.75" customHeight="1">
      <c r="D409" s="22"/>
    </row>
    <row r="410" spans="4:4" ht="15.75" customHeight="1">
      <c r="D410" s="22"/>
    </row>
    <row r="411" spans="4:4" ht="15.75" customHeight="1">
      <c r="D411" s="22"/>
    </row>
    <row r="412" spans="4:4" ht="15.75" customHeight="1">
      <c r="D412" s="22"/>
    </row>
    <row r="413" spans="4:4" ht="15.75" customHeight="1">
      <c r="D413" s="22"/>
    </row>
    <row r="414" spans="4:4" ht="15.75" customHeight="1">
      <c r="D414" s="22"/>
    </row>
    <row r="415" spans="4:4" ht="15.75" customHeight="1">
      <c r="D415" s="22"/>
    </row>
    <row r="416" spans="4:4" ht="15.75" customHeight="1">
      <c r="D416" s="22"/>
    </row>
    <row r="417" spans="4:4" ht="15.75" customHeight="1">
      <c r="D417" s="22"/>
    </row>
    <row r="418" spans="4:4" ht="15.75" customHeight="1">
      <c r="D418" s="22"/>
    </row>
    <row r="419" spans="4:4" ht="15.75" customHeight="1">
      <c r="D419" s="22"/>
    </row>
    <row r="420" spans="4:4" ht="15.75" customHeight="1">
      <c r="D420" s="22"/>
    </row>
    <row r="421" spans="4:4" ht="15.75" customHeight="1">
      <c r="D421" s="22"/>
    </row>
    <row r="422" spans="4:4" ht="15.75" customHeight="1">
      <c r="D422" s="22"/>
    </row>
    <row r="423" spans="4:4" ht="15.75" customHeight="1">
      <c r="D423" s="22"/>
    </row>
    <row r="424" spans="4:4" ht="15.75" customHeight="1">
      <c r="D424" s="22"/>
    </row>
    <row r="425" spans="4:4" ht="15.75" customHeight="1">
      <c r="D425" s="22"/>
    </row>
    <row r="426" spans="4:4" ht="15.75" customHeight="1">
      <c r="D426" s="22"/>
    </row>
    <row r="427" spans="4:4" ht="15.75" customHeight="1">
      <c r="D427" s="22"/>
    </row>
    <row r="428" spans="4:4" ht="15.75" customHeight="1">
      <c r="D428" s="22"/>
    </row>
    <row r="429" spans="4:4" ht="15.75" customHeight="1">
      <c r="D429" s="22"/>
    </row>
    <row r="430" spans="4:4" ht="15.75" customHeight="1">
      <c r="D430" s="22"/>
    </row>
    <row r="431" spans="4:4" ht="15.75" customHeight="1">
      <c r="D431" s="22"/>
    </row>
    <row r="432" spans="4:4" ht="15.75" customHeight="1">
      <c r="D432" s="22"/>
    </row>
    <row r="433" spans="4:4" ht="15.75" customHeight="1">
      <c r="D433" s="22"/>
    </row>
    <row r="434" spans="4:4" ht="15.75" customHeight="1">
      <c r="D434" s="22"/>
    </row>
    <row r="435" spans="4:4" ht="15.75" customHeight="1">
      <c r="D435" s="22"/>
    </row>
    <row r="436" spans="4:4" ht="15.75" customHeight="1">
      <c r="D436" s="22"/>
    </row>
    <row r="437" spans="4:4" ht="15.75" customHeight="1">
      <c r="D437" s="22"/>
    </row>
    <row r="438" spans="4:4" ht="15.75" customHeight="1">
      <c r="D438" s="22"/>
    </row>
    <row r="439" spans="4:4" ht="15.75" customHeight="1">
      <c r="D439" s="22"/>
    </row>
    <row r="440" spans="4:4" ht="15.75" customHeight="1">
      <c r="D440" s="22"/>
    </row>
    <row r="441" spans="4:4" ht="15.75" customHeight="1">
      <c r="D441" s="22"/>
    </row>
    <row r="442" spans="4:4" ht="15.75" customHeight="1">
      <c r="D442" s="22"/>
    </row>
    <row r="443" spans="4:4" ht="15.75" customHeight="1">
      <c r="D443" s="22"/>
    </row>
    <row r="444" spans="4:4" ht="15.75" customHeight="1">
      <c r="D444" s="22"/>
    </row>
    <row r="445" spans="4:4" ht="15.75" customHeight="1">
      <c r="D445" s="22"/>
    </row>
    <row r="446" spans="4:4" ht="15.75" customHeight="1">
      <c r="D446" s="22"/>
    </row>
    <row r="447" spans="4:4" ht="15.75" customHeight="1">
      <c r="D447" s="22"/>
    </row>
    <row r="448" spans="4:4" ht="15.75" customHeight="1">
      <c r="D448" s="22"/>
    </row>
    <row r="449" spans="4:4" ht="15.75" customHeight="1">
      <c r="D449" s="22"/>
    </row>
    <row r="450" spans="4:4" ht="15.75" customHeight="1">
      <c r="D450" s="22"/>
    </row>
    <row r="451" spans="4:4" ht="15.75" customHeight="1">
      <c r="D451" s="22"/>
    </row>
    <row r="452" spans="4:4" ht="15.75" customHeight="1">
      <c r="D452" s="22"/>
    </row>
    <row r="453" spans="4:4" ht="15.75" customHeight="1">
      <c r="D453" s="22"/>
    </row>
    <row r="454" spans="4:4" ht="15.75" customHeight="1">
      <c r="D454" s="22"/>
    </row>
    <row r="455" spans="4:4" ht="15.75" customHeight="1">
      <c r="D455" s="22"/>
    </row>
    <row r="456" spans="4:4" ht="15.75" customHeight="1">
      <c r="D456" s="22"/>
    </row>
    <row r="457" spans="4:4" ht="15.75" customHeight="1">
      <c r="D457" s="22"/>
    </row>
    <row r="458" spans="4:4" ht="15.75" customHeight="1">
      <c r="D458" s="22"/>
    </row>
    <row r="459" spans="4:4" ht="15.75" customHeight="1">
      <c r="D459" s="22"/>
    </row>
    <row r="460" spans="4:4" ht="15.75" customHeight="1">
      <c r="D460" s="22"/>
    </row>
    <row r="461" spans="4:4" ht="15.75" customHeight="1">
      <c r="D461" s="22"/>
    </row>
    <row r="462" spans="4:4" ht="15.75" customHeight="1">
      <c r="D462" s="22"/>
    </row>
    <row r="463" spans="4:4" ht="15.75" customHeight="1">
      <c r="D463" s="22"/>
    </row>
    <row r="464" spans="4:4" ht="15.75" customHeight="1">
      <c r="D464" s="22"/>
    </row>
    <row r="465" spans="4:4" ht="15.75" customHeight="1">
      <c r="D465" s="22"/>
    </row>
    <row r="466" spans="4:4" ht="15.75" customHeight="1">
      <c r="D466" s="22"/>
    </row>
    <row r="467" spans="4:4" ht="15.75" customHeight="1">
      <c r="D467" s="22"/>
    </row>
    <row r="468" spans="4:4" ht="15.75" customHeight="1">
      <c r="D468" s="22"/>
    </row>
    <row r="469" spans="4:4" ht="15.75" customHeight="1">
      <c r="D469" s="22"/>
    </row>
    <row r="470" spans="4:4" ht="15.75" customHeight="1">
      <c r="D470" s="22"/>
    </row>
    <row r="471" spans="4:4" ht="15.75" customHeight="1">
      <c r="D471" s="22"/>
    </row>
    <row r="472" spans="4:4" ht="15.75" customHeight="1">
      <c r="D472" s="22"/>
    </row>
    <row r="473" spans="4:4" ht="15.75" customHeight="1">
      <c r="D473" s="22"/>
    </row>
    <row r="474" spans="4:4" ht="15.75" customHeight="1">
      <c r="D474" s="22"/>
    </row>
    <row r="475" spans="4:4" ht="15.75" customHeight="1">
      <c r="D475" s="22"/>
    </row>
    <row r="476" spans="4:4" ht="15.75" customHeight="1">
      <c r="D476" s="22"/>
    </row>
    <row r="477" spans="4:4" ht="15.75" customHeight="1">
      <c r="D477" s="22"/>
    </row>
    <row r="478" spans="4:4" ht="15.75" customHeight="1">
      <c r="D478" s="22"/>
    </row>
    <row r="479" spans="4:4" ht="15.75" customHeight="1">
      <c r="D479" s="22"/>
    </row>
    <row r="480" spans="4:4" ht="15.75" customHeight="1">
      <c r="D480" s="22"/>
    </row>
    <row r="481" spans="4:4" ht="15.75" customHeight="1">
      <c r="D481" s="22"/>
    </row>
    <row r="482" spans="4:4" ht="15.75" customHeight="1">
      <c r="D482" s="22"/>
    </row>
    <row r="483" spans="4:4" ht="15.75" customHeight="1">
      <c r="D483" s="22"/>
    </row>
    <row r="484" spans="4:4" ht="15.75" customHeight="1">
      <c r="D484" s="22"/>
    </row>
    <row r="485" spans="4:4" ht="15.75" customHeight="1">
      <c r="D485" s="22"/>
    </row>
    <row r="486" spans="4:4" ht="15.75" customHeight="1">
      <c r="D486" s="22"/>
    </row>
    <row r="487" spans="4:4" ht="15.75" customHeight="1">
      <c r="D487" s="22"/>
    </row>
    <row r="488" spans="4:4" ht="15.75" customHeight="1">
      <c r="D488" s="22"/>
    </row>
    <row r="489" spans="4:4" ht="15.75" customHeight="1">
      <c r="D489" s="22"/>
    </row>
    <row r="490" spans="4:4" ht="15.75" customHeight="1">
      <c r="D490" s="22"/>
    </row>
    <row r="491" spans="4:4" ht="15.75" customHeight="1">
      <c r="D491" s="22"/>
    </row>
    <row r="492" spans="4:4" ht="15.75" customHeight="1">
      <c r="D492" s="22"/>
    </row>
    <row r="493" spans="4:4" ht="15.75" customHeight="1">
      <c r="D493" s="22"/>
    </row>
    <row r="494" spans="4:4" ht="15.75" customHeight="1">
      <c r="D494" s="22"/>
    </row>
    <row r="495" spans="4:4" ht="15.75" customHeight="1">
      <c r="D495" s="22"/>
    </row>
    <row r="496" spans="4:4" ht="15.75" customHeight="1">
      <c r="D496" s="22"/>
    </row>
    <row r="497" spans="4:4" ht="15.75" customHeight="1">
      <c r="D497" s="22"/>
    </row>
    <row r="498" spans="4:4" ht="15.75" customHeight="1">
      <c r="D498" s="22"/>
    </row>
    <row r="499" spans="4:4" ht="15.75" customHeight="1">
      <c r="D499" s="22"/>
    </row>
    <row r="500" spans="4:4" ht="15.75" customHeight="1">
      <c r="D500" s="22"/>
    </row>
    <row r="501" spans="4:4" ht="15.75" customHeight="1">
      <c r="D501" s="22"/>
    </row>
    <row r="502" spans="4:4" ht="15.75" customHeight="1">
      <c r="D502" s="22"/>
    </row>
    <row r="503" spans="4:4" ht="15.75" customHeight="1">
      <c r="D503" s="22"/>
    </row>
    <row r="504" spans="4:4" ht="15.75" customHeight="1">
      <c r="D504" s="22"/>
    </row>
    <row r="505" spans="4:4" ht="15.75" customHeight="1">
      <c r="D505" s="22"/>
    </row>
    <row r="506" spans="4:4" ht="15.75" customHeight="1">
      <c r="D506" s="22"/>
    </row>
    <row r="507" spans="4:4" ht="15.75" customHeight="1">
      <c r="D507" s="22"/>
    </row>
    <row r="508" spans="4:4" ht="15.75" customHeight="1">
      <c r="D508" s="22"/>
    </row>
    <row r="509" spans="4:4" ht="15.75" customHeight="1">
      <c r="D509" s="22"/>
    </row>
    <row r="510" spans="4:4" ht="15.75" customHeight="1">
      <c r="D510" s="22"/>
    </row>
    <row r="511" spans="4:4" ht="15.75" customHeight="1">
      <c r="D511" s="22"/>
    </row>
    <row r="512" spans="4:4" ht="15.75" customHeight="1">
      <c r="D512" s="22"/>
    </row>
    <row r="513" spans="4:4" ht="15.75" customHeight="1">
      <c r="D513" s="22"/>
    </row>
    <row r="514" spans="4:4" ht="15.75" customHeight="1">
      <c r="D514" s="22"/>
    </row>
    <row r="515" spans="4:4" ht="15.75" customHeight="1">
      <c r="D515" s="22"/>
    </row>
    <row r="516" spans="4:4" ht="15.75" customHeight="1">
      <c r="D516" s="22"/>
    </row>
    <row r="517" spans="4:4" ht="15.75" customHeight="1">
      <c r="D517" s="22"/>
    </row>
    <row r="518" spans="4:4" ht="15.75" customHeight="1">
      <c r="D518" s="22"/>
    </row>
    <row r="519" spans="4:4" ht="15.75" customHeight="1">
      <c r="D519" s="22"/>
    </row>
    <row r="520" spans="4:4" ht="15.75" customHeight="1">
      <c r="D520" s="22"/>
    </row>
    <row r="521" spans="4:4" ht="15.75" customHeight="1">
      <c r="D521" s="22"/>
    </row>
    <row r="522" spans="4:4" ht="15.75" customHeight="1">
      <c r="D522" s="22"/>
    </row>
    <row r="523" spans="4:4" ht="15.75" customHeight="1">
      <c r="D523" s="22"/>
    </row>
    <row r="524" spans="4:4" ht="15.75" customHeight="1">
      <c r="D524" s="22"/>
    </row>
    <row r="525" spans="4:4" ht="15.75" customHeight="1">
      <c r="D525" s="22"/>
    </row>
    <row r="526" spans="4:4" ht="15.75" customHeight="1">
      <c r="D526" s="22"/>
    </row>
    <row r="527" spans="4:4" ht="15.75" customHeight="1">
      <c r="D527" s="22"/>
    </row>
    <row r="528" spans="4:4" ht="15.75" customHeight="1">
      <c r="D528" s="22"/>
    </row>
    <row r="529" spans="4:4" ht="15.75" customHeight="1">
      <c r="D529" s="22"/>
    </row>
    <row r="530" spans="4:4" ht="15.75" customHeight="1">
      <c r="D530" s="22"/>
    </row>
    <row r="531" spans="4:4" ht="15.75" customHeight="1">
      <c r="D531" s="22"/>
    </row>
    <row r="532" spans="4:4" ht="15.75" customHeight="1">
      <c r="D532" s="22"/>
    </row>
    <row r="533" spans="4:4" ht="15.75" customHeight="1">
      <c r="D533" s="22"/>
    </row>
    <row r="534" spans="4:4" ht="15.75" customHeight="1">
      <c r="D534" s="22"/>
    </row>
    <row r="535" spans="4:4" ht="15.75" customHeight="1">
      <c r="D535" s="22"/>
    </row>
    <row r="536" spans="4:4" ht="15.75" customHeight="1">
      <c r="D536" s="22"/>
    </row>
    <row r="537" spans="4:4" ht="15.75" customHeight="1">
      <c r="D537" s="22"/>
    </row>
    <row r="538" spans="4:4" ht="15.75" customHeight="1">
      <c r="D538" s="22"/>
    </row>
    <row r="539" spans="4:4" ht="15.75" customHeight="1">
      <c r="D539" s="22"/>
    </row>
    <row r="540" spans="4:4" ht="15.75" customHeight="1">
      <c r="D540" s="22"/>
    </row>
    <row r="541" spans="4:4" ht="15.75" customHeight="1">
      <c r="D541" s="22"/>
    </row>
    <row r="542" spans="4:4" ht="15.75" customHeight="1">
      <c r="D542" s="22"/>
    </row>
    <row r="543" spans="4:4" ht="15.75" customHeight="1">
      <c r="D543" s="22"/>
    </row>
    <row r="544" spans="4:4" ht="15.75" customHeight="1">
      <c r="D544" s="22"/>
    </row>
    <row r="545" spans="4:4" ht="15.75" customHeight="1">
      <c r="D545" s="22"/>
    </row>
    <row r="546" spans="4:4" ht="15.75" customHeight="1">
      <c r="D546" s="22"/>
    </row>
    <row r="547" spans="4:4" ht="15.75" customHeight="1">
      <c r="D547" s="22"/>
    </row>
    <row r="548" spans="4:4" ht="15.75" customHeight="1">
      <c r="D548" s="22"/>
    </row>
    <row r="549" spans="4:4" ht="15.75" customHeight="1">
      <c r="D549" s="22"/>
    </row>
    <row r="550" spans="4:4" ht="15.75" customHeight="1">
      <c r="D550" s="22"/>
    </row>
    <row r="551" spans="4:4" ht="15.75" customHeight="1">
      <c r="D551" s="22"/>
    </row>
    <row r="552" spans="4:4" ht="15.75" customHeight="1">
      <c r="D552" s="22"/>
    </row>
    <row r="553" spans="4:4" ht="15.75" customHeight="1">
      <c r="D553" s="22"/>
    </row>
    <row r="554" spans="4:4" ht="15.75" customHeight="1">
      <c r="D554" s="22"/>
    </row>
    <row r="555" spans="4:4" ht="15.75" customHeight="1">
      <c r="D555" s="22"/>
    </row>
    <row r="556" spans="4:4" ht="15.75" customHeight="1">
      <c r="D556" s="22"/>
    </row>
    <row r="557" spans="4:4" ht="15.75" customHeight="1">
      <c r="D557" s="22"/>
    </row>
    <row r="558" spans="4:4" ht="15.75" customHeight="1">
      <c r="D558" s="22"/>
    </row>
    <row r="559" spans="4:4" ht="15.75" customHeight="1">
      <c r="D559" s="22"/>
    </row>
    <row r="560" spans="4:4" ht="15.75" customHeight="1">
      <c r="D560" s="22"/>
    </row>
    <row r="561" spans="4:4" ht="15.75" customHeight="1">
      <c r="D561" s="22"/>
    </row>
    <row r="562" spans="4:4" ht="15.75" customHeight="1">
      <c r="D562" s="22"/>
    </row>
    <row r="563" spans="4:4" ht="15.75" customHeight="1">
      <c r="D563" s="22"/>
    </row>
    <row r="564" spans="4:4" ht="15.75" customHeight="1">
      <c r="D564" s="22"/>
    </row>
    <row r="565" spans="4:4" ht="15.75" customHeight="1">
      <c r="D565" s="22"/>
    </row>
    <row r="566" spans="4:4" ht="15.75" customHeight="1">
      <c r="D566" s="22"/>
    </row>
    <row r="567" spans="4:4" ht="15.75" customHeight="1">
      <c r="D567" s="22"/>
    </row>
    <row r="568" spans="4:4" ht="15.75" customHeight="1">
      <c r="D568" s="22"/>
    </row>
    <row r="569" spans="4:4" ht="15.75" customHeight="1">
      <c r="D569" s="22"/>
    </row>
    <row r="570" spans="4:4" ht="15.75" customHeight="1">
      <c r="D570" s="22"/>
    </row>
    <row r="571" spans="4:4" ht="15.75" customHeight="1">
      <c r="D571" s="22"/>
    </row>
    <row r="572" spans="4:4" ht="15.75" customHeight="1">
      <c r="D572" s="22"/>
    </row>
    <row r="573" spans="4:4" ht="15.75" customHeight="1">
      <c r="D573" s="22"/>
    </row>
    <row r="574" spans="4:4" ht="15.75" customHeight="1">
      <c r="D574" s="22"/>
    </row>
    <row r="575" spans="4:4" ht="15.75" customHeight="1">
      <c r="D575" s="22"/>
    </row>
    <row r="576" spans="4:4" ht="15.75" customHeight="1">
      <c r="D576" s="22"/>
    </row>
    <row r="577" spans="4:4" ht="15.75" customHeight="1">
      <c r="D577" s="22"/>
    </row>
    <row r="578" spans="4:4" ht="15.75" customHeight="1">
      <c r="D578" s="22"/>
    </row>
    <row r="579" spans="4:4" ht="15.75" customHeight="1">
      <c r="D579" s="22"/>
    </row>
    <row r="580" spans="4:4" ht="15.75" customHeight="1">
      <c r="D580" s="22"/>
    </row>
    <row r="581" spans="4:4" ht="15.75" customHeight="1">
      <c r="D581" s="22"/>
    </row>
    <row r="582" spans="4:4" ht="15.75" customHeight="1">
      <c r="D582" s="22"/>
    </row>
    <row r="583" spans="4:4" ht="15.75" customHeight="1">
      <c r="D583" s="22"/>
    </row>
    <row r="584" spans="4:4" ht="15.75" customHeight="1">
      <c r="D584" s="22"/>
    </row>
    <row r="585" spans="4:4" ht="15.75" customHeight="1">
      <c r="D585" s="22"/>
    </row>
    <row r="586" spans="4:4" ht="15.75" customHeight="1">
      <c r="D586" s="22"/>
    </row>
    <row r="587" spans="4:4" ht="15.75" customHeight="1">
      <c r="D587" s="22"/>
    </row>
    <row r="588" spans="4:4" ht="15.75" customHeight="1">
      <c r="D588" s="22"/>
    </row>
    <row r="589" spans="4:4" ht="15.75" customHeight="1">
      <c r="D589" s="22"/>
    </row>
    <row r="590" spans="4:4" ht="15.75" customHeight="1">
      <c r="D590" s="22"/>
    </row>
    <row r="591" spans="4:4" ht="15.75" customHeight="1">
      <c r="D591" s="22"/>
    </row>
    <row r="592" spans="4:4" ht="15.75" customHeight="1">
      <c r="D592" s="22"/>
    </row>
    <row r="593" spans="4:4" ht="15.75" customHeight="1">
      <c r="D593" s="22"/>
    </row>
    <row r="594" spans="4:4" ht="15.75" customHeight="1">
      <c r="D594" s="22"/>
    </row>
    <row r="595" spans="4:4" ht="15.75" customHeight="1">
      <c r="D595" s="22"/>
    </row>
    <row r="596" spans="4:4" ht="15.75" customHeight="1">
      <c r="D596" s="22"/>
    </row>
    <row r="597" spans="4:4" ht="15.75" customHeight="1">
      <c r="D597" s="22"/>
    </row>
    <row r="598" spans="4:4" ht="15.75" customHeight="1">
      <c r="D598" s="22"/>
    </row>
    <row r="599" spans="4:4" ht="15.75" customHeight="1">
      <c r="D599" s="22"/>
    </row>
    <row r="600" spans="4:4" ht="15.75" customHeight="1">
      <c r="D600" s="22"/>
    </row>
    <row r="601" spans="4:4" ht="15.75" customHeight="1">
      <c r="D601" s="22"/>
    </row>
    <row r="602" spans="4:4" ht="15.75" customHeight="1">
      <c r="D602" s="22"/>
    </row>
    <row r="603" spans="4:4" ht="15.75" customHeight="1">
      <c r="D603" s="22"/>
    </row>
    <row r="604" spans="4:4" ht="15.75" customHeight="1">
      <c r="D604" s="22"/>
    </row>
    <row r="605" spans="4:4" ht="15.75" customHeight="1">
      <c r="D605" s="22"/>
    </row>
    <row r="606" spans="4:4" ht="15.75" customHeight="1">
      <c r="D606" s="22"/>
    </row>
    <row r="607" spans="4:4" ht="15.75" customHeight="1">
      <c r="D607" s="22"/>
    </row>
    <row r="608" spans="4:4" ht="15.75" customHeight="1">
      <c r="D608" s="22"/>
    </row>
    <row r="609" spans="4:4" ht="15.75" customHeight="1">
      <c r="D609" s="22"/>
    </row>
    <row r="610" spans="4:4" ht="15.75" customHeight="1">
      <c r="D610" s="22"/>
    </row>
    <row r="611" spans="4:4" ht="15.75" customHeight="1">
      <c r="D611" s="22"/>
    </row>
    <row r="612" spans="4:4" ht="15.75" customHeight="1">
      <c r="D612" s="22"/>
    </row>
    <row r="613" spans="4:4" ht="15.75" customHeight="1">
      <c r="D613" s="22"/>
    </row>
    <row r="614" spans="4:4" ht="15.75" customHeight="1">
      <c r="D614" s="22"/>
    </row>
    <row r="615" spans="4:4" ht="15.75" customHeight="1">
      <c r="D615" s="22"/>
    </row>
    <row r="616" spans="4:4" ht="15.75" customHeight="1">
      <c r="D616" s="22"/>
    </row>
    <row r="617" spans="4:4" ht="15.75" customHeight="1">
      <c r="D617" s="22"/>
    </row>
    <row r="618" spans="4:4" ht="15.75" customHeight="1">
      <c r="D618" s="22"/>
    </row>
    <row r="619" spans="4:4" ht="15.75" customHeight="1">
      <c r="D619" s="22"/>
    </row>
    <row r="620" spans="4:4" ht="15.75" customHeight="1">
      <c r="D620" s="22"/>
    </row>
    <row r="621" spans="4:4" ht="15.75" customHeight="1">
      <c r="D621" s="22"/>
    </row>
    <row r="622" spans="4:4" ht="15.75" customHeight="1">
      <c r="D622" s="22"/>
    </row>
    <row r="623" spans="4:4" ht="15.75" customHeight="1">
      <c r="D623" s="22"/>
    </row>
    <row r="624" spans="4:4" ht="15.75" customHeight="1">
      <c r="D624" s="22"/>
    </row>
    <row r="625" spans="4:4" ht="15.75" customHeight="1">
      <c r="D625" s="22"/>
    </row>
    <row r="626" spans="4:4" ht="15.75" customHeight="1">
      <c r="D626" s="22"/>
    </row>
    <row r="627" spans="4:4" ht="15.75" customHeight="1">
      <c r="D627" s="22"/>
    </row>
    <row r="628" spans="4:4" ht="15.75" customHeight="1">
      <c r="D628" s="22"/>
    </row>
    <row r="629" spans="4:4" ht="15.75" customHeight="1">
      <c r="D629" s="22"/>
    </row>
    <row r="630" spans="4:4" ht="15.75" customHeight="1">
      <c r="D630" s="22"/>
    </row>
    <row r="631" spans="4:4" ht="15.75" customHeight="1">
      <c r="D631" s="22"/>
    </row>
    <row r="632" spans="4:4" ht="15.75" customHeight="1">
      <c r="D632" s="22"/>
    </row>
    <row r="633" spans="4:4" ht="15.75" customHeight="1">
      <c r="D633" s="22"/>
    </row>
    <row r="634" spans="4:4" ht="15.75" customHeight="1">
      <c r="D634" s="22"/>
    </row>
    <row r="635" spans="4:4" ht="15.75" customHeight="1">
      <c r="D635" s="22"/>
    </row>
    <row r="636" spans="4:4" ht="15.75" customHeight="1">
      <c r="D636" s="22"/>
    </row>
    <row r="637" spans="4:4" ht="15.75" customHeight="1">
      <c r="D637" s="22"/>
    </row>
    <row r="638" spans="4:4" ht="15.75" customHeight="1">
      <c r="D638" s="22"/>
    </row>
    <row r="639" spans="4:4" ht="15.75" customHeight="1">
      <c r="D639" s="22"/>
    </row>
    <row r="640" spans="4:4" ht="15.75" customHeight="1">
      <c r="D640" s="22"/>
    </row>
    <row r="641" spans="4:4" ht="15.75" customHeight="1">
      <c r="D641" s="22"/>
    </row>
    <row r="642" spans="4:4" ht="15.75" customHeight="1">
      <c r="D642" s="22"/>
    </row>
    <row r="643" spans="4:4" ht="15.75" customHeight="1">
      <c r="D643" s="22"/>
    </row>
    <row r="644" spans="4:4" ht="15.75" customHeight="1">
      <c r="D644" s="22"/>
    </row>
    <row r="645" spans="4:4" ht="15.75" customHeight="1">
      <c r="D645" s="22"/>
    </row>
    <row r="646" spans="4:4" ht="15.75" customHeight="1">
      <c r="D646" s="22"/>
    </row>
    <row r="647" spans="4:4" ht="15.75" customHeight="1">
      <c r="D647" s="22"/>
    </row>
    <row r="648" spans="4:4" ht="15.75" customHeight="1">
      <c r="D648" s="22"/>
    </row>
    <row r="649" spans="4:4" ht="15.75" customHeight="1">
      <c r="D649" s="22"/>
    </row>
    <row r="650" spans="4:4" ht="15.75" customHeight="1">
      <c r="D650" s="22"/>
    </row>
    <row r="651" spans="4:4" ht="15.75" customHeight="1">
      <c r="D651" s="22"/>
    </row>
    <row r="652" spans="4:4" ht="15.75" customHeight="1">
      <c r="D652" s="22"/>
    </row>
    <row r="653" spans="4:4" ht="15.75" customHeight="1">
      <c r="D653" s="22"/>
    </row>
    <row r="654" spans="4:4" ht="15.75" customHeight="1">
      <c r="D654" s="22"/>
    </row>
    <row r="655" spans="4:4" ht="15.75" customHeight="1">
      <c r="D655" s="22"/>
    </row>
    <row r="656" spans="4:4" ht="15.75" customHeight="1">
      <c r="D656" s="22"/>
    </row>
    <row r="657" spans="4:4" ht="15.75" customHeight="1">
      <c r="D657" s="22"/>
    </row>
    <row r="658" spans="4:4" ht="15.75" customHeight="1">
      <c r="D658" s="22"/>
    </row>
    <row r="659" spans="4:4" ht="15.75" customHeight="1">
      <c r="D659" s="22"/>
    </row>
    <row r="660" spans="4:4" ht="15.75" customHeight="1">
      <c r="D660" s="22"/>
    </row>
    <row r="661" spans="4:4" ht="15.75" customHeight="1">
      <c r="D661" s="22"/>
    </row>
    <row r="662" spans="4:4" ht="15.75" customHeight="1">
      <c r="D662" s="22"/>
    </row>
    <row r="663" spans="4:4" ht="15.75" customHeight="1">
      <c r="D663" s="22"/>
    </row>
    <row r="664" spans="4:4" ht="15.75" customHeight="1">
      <c r="D664" s="22"/>
    </row>
    <row r="665" spans="4:4" ht="15.75" customHeight="1">
      <c r="D665" s="22"/>
    </row>
    <row r="666" spans="4:4" ht="15.75" customHeight="1">
      <c r="D666" s="22"/>
    </row>
    <row r="667" spans="4:4" ht="15.75" customHeight="1">
      <c r="D667" s="22"/>
    </row>
    <row r="668" spans="4:4" ht="15.75" customHeight="1">
      <c r="D668" s="22"/>
    </row>
    <row r="669" spans="4:4" ht="15.75" customHeight="1">
      <c r="D669" s="22"/>
    </row>
    <row r="670" spans="4:4" ht="15.75" customHeight="1">
      <c r="D670" s="22"/>
    </row>
    <row r="671" spans="4:4" ht="15.75" customHeight="1">
      <c r="D671" s="22"/>
    </row>
    <row r="672" spans="4:4" ht="15.75" customHeight="1">
      <c r="D672" s="22"/>
    </row>
    <row r="673" spans="4:4" ht="15.75" customHeight="1">
      <c r="D673" s="22"/>
    </row>
    <row r="674" spans="4:4" ht="15.75" customHeight="1">
      <c r="D674" s="22"/>
    </row>
    <row r="675" spans="4:4" ht="15.75" customHeight="1">
      <c r="D675" s="22"/>
    </row>
    <row r="676" spans="4:4" ht="15.75" customHeight="1">
      <c r="D676" s="22"/>
    </row>
    <row r="677" spans="4:4" ht="15.75" customHeight="1">
      <c r="D677" s="22"/>
    </row>
    <row r="678" spans="4:4" ht="15.75" customHeight="1">
      <c r="D678" s="22"/>
    </row>
    <row r="679" spans="4:4" ht="15.75" customHeight="1">
      <c r="D679" s="22"/>
    </row>
    <row r="680" spans="4:4" ht="15.75" customHeight="1">
      <c r="D680" s="22"/>
    </row>
    <row r="681" spans="4:4" ht="15.75" customHeight="1">
      <c r="D681" s="22"/>
    </row>
    <row r="682" spans="4:4" ht="15.75" customHeight="1">
      <c r="D682" s="22"/>
    </row>
    <row r="683" spans="4:4" ht="15.75" customHeight="1">
      <c r="D683" s="22"/>
    </row>
    <row r="684" spans="4:4" ht="15.75" customHeight="1">
      <c r="D684" s="22"/>
    </row>
    <row r="685" spans="4:4" ht="15.75" customHeight="1">
      <c r="D685" s="22"/>
    </row>
    <row r="686" spans="4:4" ht="15.75" customHeight="1">
      <c r="D686" s="22"/>
    </row>
    <row r="687" spans="4:4" ht="15.75" customHeight="1">
      <c r="D687" s="22"/>
    </row>
    <row r="688" spans="4:4" ht="15.75" customHeight="1">
      <c r="D688" s="22"/>
    </row>
    <row r="689" spans="4:4" ht="15.75" customHeight="1">
      <c r="D689" s="22"/>
    </row>
    <row r="690" spans="4:4" ht="15.75" customHeight="1">
      <c r="D690" s="22"/>
    </row>
    <row r="691" spans="4:4" ht="15.75" customHeight="1">
      <c r="D691" s="22"/>
    </row>
    <row r="692" spans="4:4" ht="15.75" customHeight="1">
      <c r="D692" s="22"/>
    </row>
    <row r="693" spans="4:4" ht="15.75" customHeight="1">
      <c r="D693" s="22"/>
    </row>
    <row r="694" spans="4:4" ht="15.75" customHeight="1">
      <c r="D694" s="22"/>
    </row>
    <row r="695" spans="4:4" ht="15.75" customHeight="1">
      <c r="D695" s="22"/>
    </row>
    <row r="696" spans="4:4" ht="15.75" customHeight="1">
      <c r="D696" s="22"/>
    </row>
    <row r="697" spans="4:4" ht="15.75" customHeight="1">
      <c r="D697" s="22"/>
    </row>
    <row r="698" spans="4:4" ht="15.75" customHeight="1">
      <c r="D698" s="22"/>
    </row>
    <row r="699" spans="4:4" ht="15.75" customHeight="1">
      <c r="D699" s="22"/>
    </row>
    <row r="700" spans="4:4" ht="15.75" customHeight="1">
      <c r="D700" s="22"/>
    </row>
    <row r="701" spans="4:4" ht="15.75" customHeight="1">
      <c r="D701" s="22"/>
    </row>
    <row r="702" spans="4:4" ht="15.75" customHeight="1">
      <c r="D702" s="22"/>
    </row>
    <row r="703" spans="4:4" ht="15.75" customHeight="1">
      <c r="D703" s="22"/>
    </row>
    <row r="704" spans="4:4" ht="15.75" customHeight="1">
      <c r="D704" s="22"/>
    </row>
    <row r="705" spans="4:4" ht="15.75" customHeight="1">
      <c r="D705" s="22"/>
    </row>
    <row r="706" spans="4:4" ht="15.75" customHeight="1">
      <c r="D706" s="22"/>
    </row>
    <row r="707" spans="4:4" ht="15.75" customHeight="1">
      <c r="D707" s="22"/>
    </row>
    <row r="708" spans="4:4" ht="15.75" customHeight="1">
      <c r="D708" s="22"/>
    </row>
    <row r="709" spans="4:4" ht="15.75" customHeight="1">
      <c r="D709" s="22"/>
    </row>
    <row r="710" spans="4:4" ht="15.75" customHeight="1">
      <c r="D710" s="22"/>
    </row>
    <row r="711" spans="4:4" ht="15.75" customHeight="1">
      <c r="D711" s="22"/>
    </row>
    <row r="712" spans="4:4" ht="15.75" customHeight="1">
      <c r="D712" s="22"/>
    </row>
    <row r="713" spans="4:4" ht="15.75" customHeight="1">
      <c r="D713" s="22"/>
    </row>
    <row r="714" spans="4:4" ht="15.75" customHeight="1">
      <c r="D714" s="22"/>
    </row>
    <row r="715" spans="4:4" ht="15.75" customHeight="1">
      <c r="D715" s="22"/>
    </row>
    <row r="716" spans="4:4" ht="15.75" customHeight="1">
      <c r="D716" s="22"/>
    </row>
    <row r="717" spans="4:4" ht="15.75" customHeight="1">
      <c r="D717" s="22"/>
    </row>
    <row r="718" spans="4:4" ht="15.75" customHeight="1">
      <c r="D718" s="22"/>
    </row>
    <row r="719" spans="4:4" ht="15.75" customHeight="1">
      <c r="D719" s="22"/>
    </row>
    <row r="720" spans="4:4" ht="15.75" customHeight="1">
      <c r="D720" s="22"/>
    </row>
    <row r="721" spans="4:4" ht="15.75" customHeight="1">
      <c r="D721" s="22"/>
    </row>
    <row r="722" spans="4:4" ht="15.75" customHeight="1">
      <c r="D722" s="22"/>
    </row>
    <row r="723" spans="4:4" ht="15.75" customHeight="1">
      <c r="D723" s="22"/>
    </row>
    <row r="724" spans="4:4" ht="15.75" customHeight="1">
      <c r="D724" s="22"/>
    </row>
    <row r="725" spans="4:4" ht="15.75" customHeight="1">
      <c r="D725" s="22"/>
    </row>
    <row r="726" spans="4:4" ht="15.75" customHeight="1">
      <c r="D726" s="22"/>
    </row>
    <row r="727" spans="4:4" ht="15.75" customHeight="1">
      <c r="D727" s="22"/>
    </row>
    <row r="728" spans="4:4" ht="15.75" customHeight="1">
      <c r="D728" s="22"/>
    </row>
    <row r="729" spans="4:4" ht="15.75" customHeight="1">
      <c r="D729" s="22"/>
    </row>
    <row r="730" spans="4:4" ht="15.75" customHeight="1">
      <c r="D730" s="22"/>
    </row>
    <row r="731" spans="4:4" ht="15.75" customHeight="1">
      <c r="D731" s="22"/>
    </row>
    <row r="732" spans="4:4" ht="15.75" customHeight="1">
      <c r="D732" s="22"/>
    </row>
    <row r="733" spans="4:4" ht="15.75" customHeight="1">
      <c r="D733" s="22"/>
    </row>
    <row r="734" spans="4:4" ht="15.75" customHeight="1">
      <c r="D734" s="22"/>
    </row>
    <row r="735" spans="4:4" ht="15.75" customHeight="1">
      <c r="D735" s="22"/>
    </row>
    <row r="736" spans="4:4" ht="15.75" customHeight="1">
      <c r="D736" s="22"/>
    </row>
    <row r="737" spans="4:4" ht="15.75" customHeight="1">
      <c r="D737" s="22"/>
    </row>
    <row r="738" spans="4:4" ht="15.75" customHeight="1">
      <c r="D738" s="22"/>
    </row>
    <row r="739" spans="4:4" ht="15.75" customHeight="1">
      <c r="D739" s="22"/>
    </row>
    <row r="740" spans="4:4" ht="15.75" customHeight="1">
      <c r="D740" s="22"/>
    </row>
    <row r="741" spans="4:4" ht="15.75" customHeight="1">
      <c r="D741" s="22"/>
    </row>
    <row r="742" spans="4:4" ht="15.75" customHeight="1">
      <c r="D742" s="22"/>
    </row>
    <row r="743" spans="4:4" ht="15.75" customHeight="1">
      <c r="D743" s="22"/>
    </row>
    <row r="744" spans="4:4" ht="15.75" customHeight="1">
      <c r="D744" s="22"/>
    </row>
    <row r="745" spans="4:4" ht="15.75" customHeight="1">
      <c r="D745" s="22"/>
    </row>
    <row r="746" spans="4:4" ht="15.75" customHeight="1">
      <c r="D746" s="22"/>
    </row>
    <row r="747" spans="4:4" ht="15.75" customHeight="1">
      <c r="D747" s="22"/>
    </row>
    <row r="748" spans="4:4" ht="15.75" customHeight="1">
      <c r="D748" s="22"/>
    </row>
    <row r="749" spans="4:4" ht="15.75" customHeight="1">
      <c r="D749" s="22"/>
    </row>
    <row r="750" spans="4:4" ht="15.75" customHeight="1">
      <c r="D750" s="22"/>
    </row>
    <row r="751" spans="4:4" ht="15.75" customHeight="1">
      <c r="D751" s="22"/>
    </row>
    <row r="752" spans="4:4" ht="15.75" customHeight="1">
      <c r="D752" s="22"/>
    </row>
    <row r="753" spans="4:4" ht="15.75" customHeight="1">
      <c r="D753" s="22"/>
    </row>
    <row r="754" spans="4:4" ht="15.75" customHeight="1">
      <c r="D754" s="22"/>
    </row>
    <row r="755" spans="4:4" ht="15.75" customHeight="1">
      <c r="D755" s="22"/>
    </row>
    <row r="756" spans="4:4" ht="15.75" customHeight="1">
      <c r="D756" s="22"/>
    </row>
    <row r="757" spans="4:4" ht="15.75" customHeight="1">
      <c r="D757" s="22"/>
    </row>
    <row r="758" spans="4:4" ht="15.75" customHeight="1">
      <c r="D758" s="22"/>
    </row>
    <row r="759" spans="4:4" ht="15.75" customHeight="1">
      <c r="D759" s="22"/>
    </row>
    <row r="760" spans="4:4" ht="15.75" customHeight="1">
      <c r="D760" s="22"/>
    </row>
    <row r="761" spans="4:4" ht="15.75" customHeight="1">
      <c r="D761" s="22"/>
    </row>
    <row r="762" spans="4:4" ht="15.75" customHeight="1">
      <c r="D762" s="22"/>
    </row>
    <row r="763" spans="4:4" ht="15.75" customHeight="1">
      <c r="D763" s="22"/>
    </row>
    <row r="764" spans="4:4" ht="15.75" customHeight="1">
      <c r="D764" s="22"/>
    </row>
    <row r="765" spans="4:4" ht="15.75" customHeight="1">
      <c r="D765" s="22"/>
    </row>
    <row r="766" spans="4:4" ht="15.75" customHeight="1">
      <c r="D766" s="22"/>
    </row>
    <row r="767" spans="4:4" ht="15.75" customHeight="1">
      <c r="D767" s="22"/>
    </row>
    <row r="768" spans="4:4" ht="15.75" customHeight="1">
      <c r="D768" s="22"/>
    </row>
    <row r="769" spans="4:4" ht="15.75" customHeight="1">
      <c r="D769" s="22"/>
    </row>
    <row r="770" spans="4:4" ht="15.75" customHeight="1">
      <c r="D770" s="22"/>
    </row>
    <row r="771" spans="4:4" ht="15.75" customHeight="1">
      <c r="D771" s="22"/>
    </row>
    <row r="772" spans="4:4" ht="15.75" customHeight="1">
      <c r="D772" s="22"/>
    </row>
    <row r="773" spans="4:4" ht="15.75" customHeight="1">
      <c r="D773" s="22"/>
    </row>
    <row r="774" spans="4:4" ht="15.75" customHeight="1">
      <c r="D774" s="22"/>
    </row>
    <row r="775" spans="4:4" ht="15.75" customHeight="1">
      <c r="D775" s="22"/>
    </row>
    <row r="776" spans="4:4" ht="15.75" customHeight="1">
      <c r="D776" s="22"/>
    </row>
    <row r="777" spans="4:4" ht="15.75" customHeight="1">
      <c r="D777" s="22"/>
    </row>
    <row r="778" spans="4:4" ht="15.75" customHeight="1">
      <c r="D778" s="22"/>
    </row>
    <row r="779" spans="4:4" ht="15.75" customHeight="1">
      <c r="D779" s="22"/>
    </row>
    <row r="780" spans="4:4" ht="15.75" customHeight="1">
      <c r="D780" s="22"/>
    </row>
    <row r="781" spans="4:4" ht="15.75" customHeight="1">
      <c r="D781" s="22"/>
    </row>
    <row r="782" spans="4:4" ht="15.75" customHeight="1">
      <c r="D782" s="22"/>
    </row>
    <row r="783" spans="4:4" ht="15.75" customHeight="1">
      <c r="D783" s="22"/>
    </row>
    <row r="784" spans="4:4" ht="15.75" customHeight="1">
      <c r="D784" s="22"/>
    </row>
    <row r="785" spans="4:4" ht="15.75" customHeight="1">
      <c r="D785" s="22"/>
    </row>
    <row r="786" spans="4:4" ht="15.75" customHeight="1">
      <c r="D786" s="22"/>
    </row>
    <row r="787" spans="4:4" ht="15.75" customHeight="1">
      <c r="D787" s="22"/>
    </row>
    <row r="788" spans="4:4" ht="15.75" customHeight="1">
      <c r="D788" s="22"/>
    </row>
    <row r="789" spans="4:4" ht="15.75" customHeight="1">
      <c r="D789" s="22"/>
    </row>
    <row r="790" spans="4:4" ht="15.75" customHeight="1">
      <c r="D790" s="22"/>
    </row>
    <row r="791" spans="4:4" ht="15.75" customHeight="1">
      <c r="D791" s="22"/>
    </row>
    <row r="792" spans="4:4" ht="15.75" customHeight="1">
      <c r="D792" s="22"/>
    </row>
    <row r="793" spans="4:4" ht="15.75" customHeight="1">
      <c r="D793" s="22"/>
    </row>
    <row r="794" spans="4:4" ht="15.75" customHeight="1">
      <c r="D794" s="22"/>
    </row>
    <row r="795" spans="4:4" ht="15.75" customHeight="1">
      <c r="D795" s="22"/>
    </row>
    <row r="796" spans="4:4" ht="15.75" customHeight="1">
      <c r="D796" s="22"/>
    </row>
    <row r="797" spans="4:4" ht="15.75" customHeight="1">
      <c r="D797" s="22"/>
    </row>
    <row r="798" spans="4:4" ht="15.75" customHeight="1">
      <c r="D798" s="22"/>
    </row>
    <row r="799" spans="4:4" ht="15.75" customHeight="1">
      <c r="D799" s="22"/>
    </row>
    <row r="800" spans="4:4" ht="15.75" customHeight="1">
      <c r="D800" s="22"/>
    </row>
    <row r="801" spans="4:4" ht="15.75" customHeight="1">
      <c r="D801" s="22"/>
    </row>
    <row r="802" spans="4:4" ht="15.75" customHeight="1">
      <c r="D802" s="22"/>
    </row>
    <row r="803" spans="4:4" ht="15.75" customHeight="1">
      <c r="D803" s="22"/>
    </row>
    <row r="804" spans="4:4" ht="15.75" customHeight="1">
      <c r="D804" s="22"/>
    </row>
    <row r="805" spans="4:4" ht="15.75" customHeight="1">
      <c r="D805" s="22"/>
    </row>
    <row r="806" spans="4:4" ht="15.75" customHeight="1">
      <c r="D806" s="22"/>
    </row>
    <row r="807" spans="4:4" ht="15.75" customHeight="1">
      <c r="D807" s="22"/>
    </row>
    <row r="808" spans="4:4" ht="15.75" customHeight="1">
      <c r="D808" s="22"/>
    </row>
    <row r="809" spans="4:4" ht="15.75" customHeight="1">
      <c r="D809" s="22"/>
    </row>
    <row r="810" spans="4:4" ht="15.75" customHeight="1">
      <c r="D810" s="22"/>
    </row>
    <row r="811" spans="4:4" ht="15.75" customHeight="1">
      <c r="D811" s="22"/>
    </row>
    <row r="812" spans="4:4" ht="15.75" customHeight="1">
      <c r="D812" s="22"/>
    </row>
    <row r="813" spans="4:4" ht="15.75" customHeight="1">
      <c r="D813" s="22"/>
    </row>
    <row r="814" spans="4:4" ht="15.75" customHeight="1">
      <c r="D814" s="22"/>
    </row>
    <row r="815" spans="4:4" ht="15.75" customHeight="1">
      <c r="D815" s="22"/>
    </row>
    <row r="816" spans="4:4" ht="15.75" customHeight="1">
      <c r="D816" s="22"/>
    </row>
    <row r="817" spans="4:4" ht="15.75" customHeight="1">
      <c r="D817" s="22"/>
    </row>
    <row r="818" spans="4:4" ht="15.75" customHeight="1">
      <c r="D818" s="22"/>
    </row>
    <row r="819" spans="4:4" ht="15.75" customHeight="1">
      <c r="D819" s="22"/>
    </row>
    <row r="820" spans="4:4" ht="15.75" customHeight="1">
      <c r="D820" s="22"/>
    </row>
    <row r="821" spans="4:4" ht="15.75" customHeight="1">
      <c r="D821" s="22"/>
    </row>
    <row r="822" spans="4:4" ht="15.75" customHeight="1">
      <c r="D822" s="22"/>
    </row>
    <row r="823" spans="4:4" ht="15.75" customHeight="1">
      <c r="D823" s="22"/>
    </row>
    <row r="824" spans="4:4" ht="15.75" customHeight="1">
      <c r="D824" s="22"/>
    </row>
    <row r="825" spans="4:4" ht="15.75" customHeight="1">
      <c r="D825" s="22"/>
    </row>
    <row r="826" spans="4:4" ht="15.75" customHeight="1">
      <c r="D826" s="22"/>
    </row>
    <row r="827" spans="4:4" ht="15.75" customHeight="1">
      <c r="D827" s="22"/>
    </row>
    <row r="828" spans="4:4" ht="15.75" customHeight="1">
      <c r="D828" s="22"/>
    </row>
    <row r="829" spans="4:4" ht="15.75" customHeight="1">
      <c r="D829" s="22"/>
    </row>
    <row r="830" spans="4:4" ht="15.75" customHeight="1">
      <c r="D830" s="22"/>
    </row>
    <row r="831" spans="4:4" ht="15.75" customHeight="1">
      <c r="D831" s="22"/>
    </row>
    <row r="832" spans="4:4" ht="15.75" customHeight="1">
      <c r="D832" s="22"/>
    </row>
    <row r="833" spans="4:4" ht="15.75" customHeight="1">
      <c r="D833" s="22"/>
    </row>
    <row r="834" spans="4:4" ht="15.75" customHeight="1">
      <c r="D834" s="22"/>
    </row>
    <row r="835" spans="4:4" ht="15.75" customHeight="1">
      <c r="D835" s="22"/>
    </row>
    <row r="836" spans="4:4" ht="15.75" customHeight="1">
      <c r="D836" s="22"/>
    </row>
    <row r="837" spans="4:4" ht="15.75" customHeight="1">
      <c r="D837" s="22"/>
    </row>
    <row r="838" spans="4:4" ht="15.75" customHeight="1">
      <c r="D838" s="22"/>
    </row>
    <row r="839" spans="4:4" ht="15.75" customHeight="1">
      <c r="D839" s="22"/>
    </row>
    <row r="840" spans="4:4" ht="15.75" customHeight="1">
      <c r="D840" s="22"/>
    </row>
    <row r="841" spans="4:4" ht="15.75" customHeight="1">
      <c r="D841" s="22"/>
    </row>
    <row r="842" spans="4:4" ht="15.75" customHeight="1">
      <c r="D842" s="22"/>
    </row>
    <row r="843" spans="4:4" ht="15.75" customHeight="1">
      <c r="D843" s="22"/>
    </row>
    <row r="844" spans="4:4" ht="15.75" customHeight="1">
      <c r="D844" s="22"/>
    </row>
    <row r="845" spans="4:4" ht="15.75" customHeight="1">
      <c r="D845" s="22"/>
    </row>
    <row r="846" spans="4:4" ht="15.75" customHeight="1">
      <c r="D846" s="22"/>
    </row>
    <row r="847" spans="4:4" ht="15.75" customHeight="1">
      <c r="D847" s="22"/>
    </row>
    <row r="848" spans="4:4" ht="15.75" customHeight="1">
      <c r="D848" s="22"/>
    </row>
    <row r="849" spans="4:4" ht="15.75" customHeight="1">
      <c r="D849" s="22"/>
    </row>
    <row r="850" spans="4:4" ht="15.75" customHeight="1">
      <c r="D850" s="22"/>
    </row>
    <row r="851" spans="4:4" ht="15.75" customHeight="1">
      <c r="D851" s="22"/>
    </row>
    <row r="852" spans="4:4" ht="15.75" customHeight="1">
      <c r="D852" s="22"/>
    </row>
    <row r="853" spans="4:4" ht="15.75" customHeight="1">
      <c r="D853" s="22"/>
    </row>
    <row r="854" spans="4:4" ht="15.75" customHeight="1">
      <c r="D854" s="22"/>
    </row>
    <row r="855" spans="4:4" ht="15.75" customHeight="1">
      <c r="D855" s="22"/>
    </row>
    <row r="856" spans="4:4" ht="15.75" customHeight="1">
      <c r="D856" s="22"/>
    </row>
    <row r="857" spans="4:4" ht="15.75" customHeight="1">
      <c r="D857" s="22"/>
    </row>
    <row r="858" spans="4:4" ht="15.75" customHeight="1">
      <c r="D858" s="22"/>
    </row>
    <row r="859" spans="4:4" ht="15.75" customHeight="1">
      <c r="D859" s="22"/>
    </row>
    <row r="860" spans="4:4" ht="15.75" customHeight="1">
      <c r="D860" s="22"/>
    </row>
    <row r="861" spans="4:4" ht="15.75" customHeight="1">
      <c r="D861" s="22"/>
    </row>
    <row r="862" spans="4:4" ht="15.75" customHeight="1">
      <c r="D862" s="22"/>
    </row>
    <row r="863" spans="4:4" ht="15.75" customHeight="1">
      <c r="D863" s="22"/>
    </row>
    <row r="864" spans="4:4" ht="15.75" customHeight="1">
      <c r="D864" s="22"/>
    </row>
    <row r="865" spans="4:4" ht="15.75" customHeight="1">
      <c r="D865" s="22"/>
    </row>
    <row r="866" spans="4:4" ht="15.75" customHeight="1">
      <c r="D866" s="22"/>
    </row>
    <row r="867" spans="4:4" ht="15.75" customHeight="1">
      <c r="D867" s="22"/>
    </row>
    <row r="868" spans="4:4" ht="15.75" customHeight="1">
      <c r="D868" s="22"/>
    </row>
    <row r="869" spans="4:4" ht="15.75" customHeight="1">
      <c r="D869" s="22"/>
    </row>
    <row r="870" spans="4:4" ht="15.75" customHeight="1">
      <c r="D870" s="22"/>
    </row>
    <row r="871" spans="4:4" ht="15.75" customHeight="1">
      <c r="D871" s="22"/>
    </row>
    <row r="872" spans="4:4" ht="15.75" customHeight="1">
      <c r="D872" s="22"/>
    </row>
    <row r="873" spans="4:4" ht="15.75" customHeight="1">
      <c r="D873" s="22"/>
    </row>
    <row r="874" spans="4:4" ht="15.75" customHeight="1">
      <c r="D874" s="22"/>
    </row>
    <row r="875" spans="4:4" ht="15.75" customHeight="1">
      <c r="D875" s="22"/>
    </row>
    <row r="876" spans="4:4" ht="15.75" customHeight="1">
      <c r="D876" s="22"/>
    </row>
    <row r="877" spans="4:4" ht="15.75" customHeight="1">
      <c r="D877" s="22"/>
    </row>
    <row r="878" spans="4:4" ht="15.75" customHeight="1">
      <c r="D878" s="22"/>
    </row>
    <row r="879" spans="4:4" ht="15.75" customHeight="1">
      <c r="D879" s="22"/>
    </row>
    <row r="880" spans="4:4" ht="15.75" customHeight="1">
      <c r="D880" s="22"/>
    </row>
    <row r="881" spans="4:4" ht="15.75" customHeight="1">
      <c r="D881" s="22"/>
    </row>
    <row r="882" spans="4:4" ht="15.75" customHeight="1">
      <c r="D882" s="22"/>
    </row>
    <row r="883" spans="4:4" ht="15.75" customHeight="1">
      <c r="D883" s="22"/>
    </row>
    <row r="884" spans="4:4" ht="15.75" customHeight="1">
      <c r="D884" s="22"/>
    </row>
    <row r="885" spans="4:4" ht="15.75" customHeight="1">
      <c r="D885" s="22"/>
    </row>
    <row r="886" spans="4:4" ht="15.75" customHeight="1">
      <c r="D886" s="22"/>
    </row>
    <row r="887" spans="4:4" ht="15.75" customHeight="1">
      <c r="D887" s="22"/>
    </row>
    <row r="888" spans="4:4" ht="15.75" customHeight="1">
      <c r="D888" s="22"/>
    </row>
    <row r="889" spans="4:4" ht="15.75" customHeight="1">
      <c r="D889" s="22"/>
    </row>
    <row r="890" spans="4:4" ht="15.75" customHeight="1">
      <c r="D890" s="22"/>
    </row>
    <row r="891" spans="4:4" ht="15.75" customHeight="1">
      <c r="D891" s="22"/>
    </row>
    <row r="892" spans="4:4" ht="15.75" customHeight="1">
      <c r="D892" s="22"/>
    </row>
    <row r="893" spans="4:4" ht="15.75" customHeight="1">
      <c r="D893" s="22"/>
    </row>
    <row r="894" spans="4:4" ht="15.75" customHeight="1">
      <c r="D894" s="22"/>
    </row>
    <row r="895" spans="4:4" ht="15.75" customHeight="1">
      <c r="D895" s="22"/>
    </row>
    <row r="896" spans="4:4" ht="15.75" customHeight="1">
      <c r="D896" s="22"/>
    </row>
    <row r="897" spans="4:4" ht="15.75" customHeight="1">
      <c r="D897" s="22"/>
    </row>
    <row r="898" spans="4:4" ht="15.75" customHeight="1">
      <c r="D898" s="22"/>
    </row>
    <row r="899" spans="4:4" ht="15.75" customHeight="1">
      <c r="D899" s="22"/>
    </row>
    <row r="900" spans="4:4" ht="15.75" customHeight="1">
      <c r="D900" s="22"/>
    </row>
    <row r="901" spans="4:4" ht="15.75" customHeight="1">
      <c r="D901" s="22"/>
    </row>
    <row r="902" spans="4:4" ht="15.75" customHeight="1">
      <c r="D902" s="22"/>
    </row>
    <row r="903" spans="4:4" ht="15.75" customHeight="1">
      <c r="D903" s="22"/>
    </row>
    <row r="904" spans="4:4" ht="15.75" customHeight="1">
      <c r="D904" s="22"/>
    </row>
    <row r="905" spans="4:4" ht="15.75" customHeight="1">
      <c r="D905" s="22"/>
    </row>
    <row r="906" spans="4:4" ht="15.75" customHeight="1">
      <c r="D906" s="22"/>
    </row>
    <row r="907" spans="4:4" ht="15.75" customHeight="1">
      <c r="D907" s="22"/>
    </row>
    <row r="908" spans="4:4" ht="15.75" customHeight="1">
      <c r="D908" s="22"/>
    </row>
    <row r="909" spans="4:4" ht="15.75" customHeight="1">
      <c r="D909" s="22"/>
    </row>
    <row r="910" spans="4:4" ht="15.75" customHeight="1">
      <c r="D910" s="22"/>
    </row>
    <row r="911" spans="4:4" ht="15.75" customHeight="1">
      <c r="D911" s="22"/>
    </row>
    <row r="912" spans="4:4" ht="15.75" customHeight="1">
      <c r="D912" s="22"/>
    </row>
    <row r="913" spans="4:4" ht="15.75" customHeight="1">
      <c r="D913" s="22"/>
    </row>
    <row r="914" spans="4:4" ht="15.75" customHeight="1">
      <c r="D914" s="22"/>
    </row>
    <row r="915" spans="4:4" ht="15.75" customHeight="1">
      <c r="D915" s="22"/>
    </row>
    <row r="916" spans="4:4" ht="15.75" customHeight="1">
      <c r="D916" s="22"/>
    </row>
    <row r="917" spans="4:4" ht="15.75" customHeight="1">
      <c r="D917" s="22"/>
    </row>
    <row r="918" spans="4:4" ht="15.75" customHeight="1">
      <c r="D918" s="22"/>
    </row>
    <row r="919" spans="4:4" ht="15.75" customHeight="1">
      <c r="D919" s="22"/>
    </row>
    <row r="920" spans="4:4" ht="15.75" customHeight="1">
      <c r="D920" s="22"/>
    </row>
    <row r="921" spans="4:4" ht="15.75" customHeight="1">
      <c r="D921" s="22"/>
    </row>
    <row r="922" spans="4:4" ht="15.75" customHeight="1">
      <c r="D922" s="22"/>
    </row>
    <row r="923" spans="4:4" ht="15.75" customHeight="1">
      <c r="D923" s="22"/>
    </row>
    <row r="924" spans="4:4" ht="15.75" customHeight="1">
      <c r="D924" s="22"/>
    </row>
    <row r="925" spans="4:4" ht="15.75" customHeight="1">
      <c r="D925" s="22"/>
    </row>
    <row r="926" spans="4:4" ht="15.75" customHeight="1">
      <c r="D926" s="22"/>
    </row>
    <row r="927" spans="4:4" ht="15.75" customHeight="1">
      <c r="D927" s="22"/>
    </row>
    <row r="928" spans="4:4" ht="15.75" customHeight="1">
      <c r="D928" s="22"/>
    </row>
    <row r="929" spans="4:4" ht="15.75" customHeight="1">
      <c r="D929" s="22"/>
    </row>
    <row r="930" spans="4:4" ht="15.75" customHeight="1">
      <c r="D930" s="22"/>
    </row>
    <row r="931" spans="4:4" ht="15.75" customHeight="1">
      <c r="D931" s="22"/>
    </row>
    <row r="932" spans="4:4" ht="15.75" customHeight="1">
      <c r="D932" s="22"/>
    </row>
    <row r="933" spans="4:4" ht="15.75" customHeight="1">
      <c r="D933" s="22"/>
    </row>
    <row r="934" spans="4:4" ht="15.75" customHeight="1">
      <c r="D934" s="22"/>
    </row>
    <row r="935" spans="4:4" ht="15.75" customHeight="1">
      <c r="D935" s="22"/>
    </row>
    <row r="936" spans="4:4" ht="15.75" customHeight="1">
      <c r="D936" s="22"/>
    </row>
    <row r="937" spans="4:4" ht="15.75" customHeight="1">
      <c r="D937" s="22"/>
    </row>
    <row r="938" spans="4:4" ht="15.75" customHeight="1">
      <c r="D938" s="22"/>
    </row>
    <row r="939" spans="4:4" ht="15.75" customHeight="1">
      <c r="D939" s="22"/>
    </row>
    <row r="940" spans="4:4" ht="15.75" customHeight="1">
      <c r="D940" s="22"/>
    </row>
    <row r="941" spans="4:4" ht="15.75" customHeight="1">
      <c r="D941" s="22"/>
    </row>
    <row r="942" spans="4:4" ht="15.75" customHeight="1">
      <c r="D942" s="22"/>
    </row>
    <row r="943" spans="4:4" ht="15.75" customHeight="1">
      <c r="D943" s="22"/>
    </row>
    <row r="944" spans="4:4" ht="15.75" customHeight="1">
      <c r="D944" s="22"/>
    </row>
    <row r="945" spans="4:4" ht="15.75" customHeight="1">
      <c r="D945" s="22"/>
    </row>
    <row r="946" spans="4:4" ht="15.75" customHeight="1">
      <c r="D946" s="22"/>
    </row>
    <row r="947" spans="4:4" ht="15.75" customHeight="1">
      <c r="D947" s="22"/>
    </row>
    <row r="948" spans="4:4" ht="15.75" customHeight="1">
      <c r="D948" s="22"/>
    </row>
    <row r="949" spans="4:4" ht="15.75" customHeight="1">
      <c r="D949" s="22"/>
    </row>
    <row r="950" spans="4:4" ht="15.75" customHeight="1">
      <c r="D950" s="22"/>
    </row>
    <row r="951" spans="4:4" ht="15.75" customHeight="1">
      <c r="D951" s="22"/>
    </row>
    <row r="952" spans="4:4" ht="15.75" customHeight="1">
      <c r="D952" s="22"/>
    </row>
    <row r="953" spans="4:4" ht="15.75" customHeight="1">
      <c r="D953" s="22"/>
    </row>
    <row r="954" spans="4:4" ht="15.75" customHeight="1">
      <c r="D954" s="22"/>
    </row>
    <row r="955" spans="4:4" ht="15.75" customHeight="1">
      <c r="D955" s="22"/>
    </row>
    <row r="956" spans="4:4" ht="15.75" customHeight="1">
      <c r="D956" s="22"/>
    </row>
    <row r="957" spans="4:4" ht="15.75" customHeight="1">
      <c r="D957" s="22"/>
    </row>
    <row r="958" spans="4:4" ht="15.75" customHeight="1">
      <c r="D958" s="22"/>
    </row>
    <row r="959" spans="4:4" ht="15.75" customHeight="1">
      <c r="D959" s="22"/>
    </row>
    <row r="960" spans="4:4" ht="15.75" customHeight="1">
      <c r="D960" s="22"/>
    </row>
    <row r="961" spans="4:4" ht="15.75" customHeight="1">
      <c r="D961" s="22"/>
    </row>
    <row r="962" spans="4:4" ht="15.75" customHeight="1">
      <c r="D962" s="22"/>
    </row>
    <row r="963" spans="4:4" ht="15.75" customHeight="1">
      <c r="D963" s="22"/>
    </row>
    <row r="964" spans="4:4" ht="15.75" customHeight="1">
      <c r="D964" s="22"/>
    </row>
    <row r="965" spans="4:4" ht="15.75" customHeight="1">
      <c r="D965" s="22"/>
    </row>
    <row r="966" spans="4:4" ht="15.75" customHeight="1">
      <c r="D966" s="22"/>
    </row>
    <row r="967" spans="4:4" ht="15.75" customHeight="1">
      <c r="D967" s="22"/>
    </row>
    <row r="968" spans="4:4" ht="15.75" customHeight="1">
      <c r="D968" s="22"/>
    </row>
    <row r="969" spans="4:4" ht="15.75" customHeight="1">
      <c r="D969" s="22"/>
    </row>
    <row r="970" spans="4:4" ht="15.75" customHeight="1">
      <c r="D970" s="22"/>
    </row>
    <row r="971" spans="4:4" ht="15.75" customHeight="1">
      <c r="D971" s="22"/>
    </row>
    <row r="972" spans="4:4" ht="15.75" customHeight="1">
      <c r="D972" s="22"/>
    </row>
    <row r="973" spans="4:4" ht="15.75" customHeight="1">
      <c r="D973" s="22"/>
    </row>
    <row r="974" spans="4:4" ht="15.75" customHeight="1">
      <c r="D974" s="22"/>
    </row>
    <row r="975" spans="4:4" ht="15.75" customHeight="1">
      <c r="D975" s="22"/>
    </row>
    <row r="976" spans="4:4" ht="15.75" customHeight="1">
      <c r="D976" s="22"/>
    </row>
    <row r="977" spans="4:4" ht="15.75" customHeight="1">
      <c r="D977" s="22"/>
    </row>
    <row r="978" spans="4:4" ht="15.75" customHeight="1">
      <c r="D978" s="22"/>
    </row>
    <row r="979" spans="4:4" ht="15.75" customHeight="1">
      <c r="D979" s="22"/>
    </row>
    <row r="980" spans="4:4" ht="15.75" customHeight="1">
      <c r="D980" s="22"/>
    </row>
    <row r="981" spans="4:4" ht="15.75" customHeight="1">
      <c r="D981" s="22"/>
    </row>
    <row r="982" spans="4:4" ht="15.75" customHeight="1">
      <c r="D982" s="22"/>
    </row>
    <row r="983" spans="4:4" ht="15.75" customHeight="1">
      <c r="D983" s="22"/>
    </row>
    <row r="984" spans="4:4" ht="15.75" customHeight="1">
      <c r="D984" s="22"/>
    </row>
    <row r="985" spans="4:4" ht="15.75" customHeight="1">
      <c r="D985" s="22"/>
    </row>
    <row r="986" spans="4:4" ht="15.75" customHeight="1">
      <c r="D986" s="22"/>
    </row>
    <row r="987" spans="4:4" ht="15.75" customHeight="1">
      <c r="D987" s="22"/>
    </row>
    <row r="988" spans="4:4" ht="15.75" customHeight="1">
      <c r="D988" s="22"/>
    </row>
    <row r="989" spans="4:4" ht="15.75" customHeight="1">
      <c r="D989" s="22"/>
    </row>
    <row r="990" spans="4:4" ht="15.75" customHeight="1">
      <c r="D990" s="22"/>
    </row>
    <row r="991" spans="4:4" ht="15.75" customHeight="1">
      <c r="D991" s="22"/>
    </row>
    <row r="992" spans="4:4" ht="15.75" customHeight="1">
      <c r="D992" s="22"/>
    </row>
    <row r="993" spans="4:4" ht="15.75" customHeight="1">
      <c r="D993" s="22"/>
    </row>
    <row r="994" spans="4:4" ht="15.75" customHeight="1">
      <c r="D994" s="22"/>
    </row>
    <row r="995" spans="4:4" ht="15.75" customHeight="1">
      <c r="D995" s="22"/>
    </row>
    <row r="996" spans="4:4" ht="15.75" customHeight="1">
      <c r="D996" s="22"/>
    </row>
    <row r="997" spans="4:4" ht="15.75" customHeight="1">
      <c r="D997" s="22"/>
    </row>
    <row r="998" spans="4:4" ht="15.75" customHeight="1">
      <c r="D998" s="22"/>
    </row>
    <row r="999" spans="4:4" ht="15.75" customHeight="1">
      <c r="D999" s="22"/>
    </row>
    <row r="1000" spans="4:4" ht="15.75" customHeight="1">
      <c r="D1000" s="22"/>
    </row>
  </sheetData>
  <mergeCells count="25">
    <mergeCell ref="B110:B113"/>
    <mergeCell ref="C110:C113"/>
    <mergeCell ref="B114:B123"/>
    <mergeCell ref="C114:C123"/>
    <mergeCell ref="B124:B126"/>
    <mergeCell ref="C124:C126"/>
    <mergeCell ref="B84:B89"/>
    <mergeCell ref="C84:C89"/>
    <mergeCell ref="B90:B99"/>
    <mergeCell ref="C90:C99"/>
    <mergeCell ref="B100:B109"/>
    <mergeCell ref="C100:C109"/>
    <mergeCell ref="B41:B45"/>
    <mergeCell ref="C41:C45"/>
    <mergeCell ref="B46:B65"/>
    <mergeCell ref="C46:C65"/>
    <mergeCell ref="B66:B83"/>
    <mergeCell ref="C66:C83"/>
    <mergeCell ref="B33:B40"/>
    <mergeCell ref="C33:C40"/>
    <mergeCell ref="B7:D8"/>
    <mergeCell ref="B11:B25"/>
    <mergeCell ref="C11:C25"/>
    <mergeCell ref="B26:B32"/>
    <mergeCell ref="C26:C32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20"/>
  <sheetViews>
    <sheetView topLeftCell="A10" zoomScale="63" workbookViewId="0">
      <selection activeCell="C20" sqref="C20"/>
    </sheetView>
  </sheetViews>
  <sheetFormatPr defaultRowHeight="15"/>
  <cols>
    <col min="1" max="1" width="9.85546875" style="1" customWidth="1"/>
    <col min="2" max="2" width="48.85546875" style="1" bestFit="1" customWidth="1"/>
    <col min="3" max="3" width="47.42578125" style="1" customWidth="1"/>
    <col min="4" max="4" width="50.7109375" style="1" customWidth="1"/>
    <col min="6" max="6" width="10.140625" bestFit="1" customWidth="1"/>
    <col min="7" max="7" width="27.28515625" bestFit="1" customWidth="1"/>
    <col min="8" max="8" width="33.7109375" bestFit="1" customWidth="1"/>
  </cols>
  <sheetData>
    <row r="2" spans="1:9">
      <c r="A2" s="1" t="s">
        <v>23</v>
      </c>
      <c r="C2" s="24" t="s">
        <v>202</v>
      </c>
      <c r="D2" s="1" t="s">
        <v>226</v>
      </c>
      <c r="E2" s="115">
        <f>A12*F17</f>
        <v>10</v>
      </c>
      <c r="F2" s="115"/>
    </row>
    <row r="3" spans="1:9">
      <c r="A3" s="1" t="s">
        <v>201</v>
      </c>
      <c r="C3" s="24" t="str">
        <f>'орг-упр деятельность'!E19</f>
        <v xml:space="preserve">Управление персоналом </v>
      </c>
      <c r="E3" s="115"/>
      <c r="F3" s="115"/>
    </row>
    <row r="4" spans="1:9">
      <c r="E4" s="115"/>
      <c r="F4" s="115"/>
    </row>
    <row r="6" spans="1:9">
      <c r="A6" s="28" t="s">
        <v>203</v>
      </c>
      <c r="B6" s="28" t="str">
        <f>'орг-упр деятельность'!D17</f>
        <v>7)     создание неравных условий для кандидатов;</v>
      </c>
    </row>
    <row r="7" spans="1:9">
      <c r="A7" s="2" t="s">
        <v>0</v>
      </c>
      <c r="B7" s="2" t="s">
        <v>1</v>
      </c>
      <c r="C7" s="2" t="s">
        <v>2</v>
      </c>
      <c r="D7" s="2" t="s">
        <v>3</v>
      </c>
      <c r="E7" s="5" t="s">
        <v>19</v>
      </c>
      <c r="F7" s="5" t="s">
        <v>22</v>
      </c>
    </row>
    <row r="8" spans="1:9" ht="45">
      <c r="A8" s="3">
        <v>1</v>
      </c>
      <c r="B8" s="3" t="s">
        <v>4</v>
      </c>
      <c r="C8" s="4" t="s">
        <v>5</v>
      </c>
      <c r="D8" s="4" t="s">
        <v>6</v>
      </c>
      <c r="E8" s="6" t="s">
        <v>21</v>
      </c>
      <c r="F8" s="7">
        <f>IF(E8="No", 0, IF(E8="Yes", 0.01, 0))</f>
        <v>0.01</v>
      </c>
    </row>
    <row r="9" spans="1:9" ht="45">
      <c r="A9" s="3">
        <v>2</v>
      </c>
      <c r="B9" s="3" t="s">
        <v>7</v>
      </c>
      <c r="C9" s="4" t="s">
        <v>8</v>
      </c>
      <c r="D9" s="4" t="s">
        <v>9</v>
      </c>
      <c r="E9" s="6" t="s">
        <v>20</v>
      </c>
      <c r="F9" s="7">
        <f>IF(E9="No", 0, IF(E9="Yes", 0.1, 0))</f>
        <v>0</v>
      </c>
    </row>
    <row r="10" spans="1:9" ht="30">
      <c r="A10" s="3">
        <v>3</v>
      </c>
      <c r="B10" s="4" t="s">
        <v>17</v>
      </c>
      <c r="C10" s="4" t="s">
        <v>10</v>
      </c>
      <c r="D10" s="4" t="s">
        <v>11</v>
      </c>
      <c r="E10" s="6" t="s">
        <v>20</v>
      </c>
      <c r="F10" s="7">
        <f>IF(E10="No", 0, IF(E10="Yes", 0.25, 0))</f>
        <v>0</v>
      </c>
    </row>
    <row r="11" spans="1:9" ht="30">
      <c r="A11" s="3">
        <v>4</v>
      </c>
      <c r="B11" s="3" t="s">
        <v>12</v>
      </c>
      <c r="C11" s="4" t="s">
        <v>13</v>
      </c>
      <c r="D11" s="4" t="s">
        <v>14</v>
      </c>
      <c r="E11" s="6" t="s">
        <v>20</v>
      </c>
      <c r="F11" s="7">
        <f>IF(E11="No", 0, IF(E11="Yes", 0.5, 0))</f>
        <v>0</v>
      </c>
    </row>
    <row r="12" spans="1:9" ht="30">
      <c r="A12" s="3">
        <v>5</v>
      </c>
      <c r="B12" s="3" t="s">
        <v>15</v>
      </c>
      <c r="C12" s="4" t="s">
        <v>16</v>
      </c>
      <c r="D12" s="4" t="s">
        <v>18</v>
      </c>
      <c r="E12" s="6" t="s">
        <v>21</v>
      </c>
      <c r="F12" s="26">
        <f>IF(E12="No", 0, IF(E12="Yes", 0.8, 0))</f>
        <v>0.8</v>
      </c>
      <c r="G12" t="s">
        <v>222</v>
      </c>
      <c r="H12" t="s">
        <v>223</v>
      </c>
      <c r="I12">
        <v>5</v>
      </c>
    </row>
    <row r="15" spans="1:9">
      <c r="A15" s="2" t="s">
        <v>0</v>
      </c>
      <c r="B15" s="2" t="s">
        <v>204</v>
      </c>
      <c r="C15" s="2" t="s">
        <v>205</v>
      </c>
      <c r="D15" s="2" t="s">
        <v>206</v>
      </c>
      <c r="E15" s="25" t="str">
        <f>E7</f>
        <v>Answer</v>
      </c>
      <c r="F15" s="25" t="s">
        <v>224</v>
      </c>
    </row>
    <row r="16" spans="1:9" ht="120">
      <c r="A16" s="3">
        <v>1</v>
      </c>
      <c r="B16" s="3" t="s">
        <v>207</v>
      </c>
      <c r="C16" s="4" t="s">
        <v>208</v>
      </c>
      <c r="D16" s="4" t="s">
        <v>209</v>
      </c>
      <c r="E16" s="6" t="s">
        <v>20</v>
      </c>
      <c r="F16" s="27">
        <f t="shared" ref="F16" si="0">IF(E16="No", 0, IF(E16="Yes", A16, 0))</f>
        <v>0</v>
      </c>
      <c r="G16" t="s">
        <v>225</v>
      </c>
    </row>
    <row r="17" spans="1:7" ht="90">
      <c r="A17" s="3">
        <v>2</v>
      </c>
      <c r="B17" s="3" t="s">
        <v>210</v>
      </c>
      <c r="C17" s="4" t="s">
        <v>211</v>
      </c>
      <c r="D17" s="4" t="s">
        <v>212</v>
      </c>
      <c r="E17" s="6" t="s">
        <v>21</v>
      </c>
      <c r="F17" s="27">
        <f>IF(E17="No", 0, IF(E17="Yes", A17, 0))</f>
        <v>2</v>
      </c>
      <c r="G17" t="s">
        <v>227</v>
      </c>
    </row>
    <row r="18" spans="1:7" ht="105">
      <c r="A18" s="3">
        <v>3</v>
      </c>
      <c r="B18" s="3" t="s">
        <v>213</v>
      </c>
      <c r="C18" s="4" t="s">
        <v>214</v>
      </c>
      <c r="D18" s="4" t="s">
        <v>215</v>
      </c>
      <c r="E18" s="6" t="s">
        <v>20</v>
      </c>
      <c r="F18" s="27">
        <f t="shared" ref="F18:F20" si="1">IF(E18="No", 0, IF(E18="Yes", A18, 0))</f>
        <v>0</v>
      </c>
    </row>
    <row r="19" spans="1:7" ht="105">
      <c r="A19" s="3">
        <v>4</v>
      </c>
      <c r="B19" s="3" t="s">
        <v>216</v>
      </c>
      <c r="C19" s="4" t="s">
        <v>217</v>
      </c>
      <c r="D19" s="4" t="s">
        <v>218</v>
      </c>
      <c r="E19" s="6" t="s">
        <v>20</v>
      </c>
      <c r="F19" s="27">
        <f t="shared" si="1"/>
        <v>0</v>
      </c>
    </row>
    <row r="20" spans="1:7" ht="135">
      <c r="A20" s="3">
        <v>5</v>
      </c>
      <c r="B20" s="3" t="s">
        <v>219</v>
      </c>
      <c r="C20" s="4" t="s">
        <v>220</v>
      </c>
      <c r="D20" s="4" t="s">
        <v>221</v>
      </c>
      <c r="E20" s="6" t="s">
        <v>20</v>
      </c>
      <c r="F20" s="27">
        <f t="shared" si="1"/>
        <v>0</v>
      </c>
    </row>
  </sheetData>
  <mergeCells count="1">
    <mergeCell ref="E2:F4"/>
  </mergeCells>
  <conditionalFormatting sqref="F1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8:F1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:F2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headerFooter>
    <oddFooter>&amp;C_x000D_&amp;1#&amp;"arial"&amp;9&amp;K008000 C1 - Internal use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Sheet2!$B$2:$B$3</xm:f>
          </x14:formula1>
          <xm:sqref>E8:E12 E16:E20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инструкции</vt:lpstr>
      <vt:lpstr>Титульный лист</vt:lpstr>
      <vt:lpstr>Свод</vt:lpstr>
      <vt:lpstr>Оценка</vt:lpstr>
      <vt:lpstr>Sheet2</vt:lpstr>
      <vt:lpstr>Тепловая карта</vt:lpstr>
      <vt:lpstr>НПА и ВНД</vt:lpstr>
      <vt:lpstr>орг-упр деятельность</vt:lpstr>
      <vt:lpstr>Assessment1</vt:lpstr>
    </vt:vector>
  </TitlesOfParts>
  <Company>LOREAL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TURGINBEKOVA Mary</dc:creator>
  <cp:lastModifiedBy>Салтанат Естаева</cp:lastModifiedBy>
  <dcterms:created xsi:type="dcterms:W3CDTF">2024-09-05T01:20:13Z</dcterms:created>
  <dcterms:modified xsi:type="dcterms:W3CDTF">2026-06-15T10:46:09Z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b7177-c66c-4b22-a350-7ee86f9a1e74_Enabled">
    <vt:lpwstr>true</vt:lpwstr>
  </property>
  <property fmtid="{D5CDD505-2E9C-101B-9397-08002B2CF9AE}" pid="3" name="MSIP_Label_f43b7177-c66c-4b22-a350-7ee86f9a1e74_SetDate">
    <vt:lpwstr>2024-09-05T01:34:39Z</vt:lpwstr>
  </property>
  <property fmtid="{D5CDD505-2E9C-101B-9397-08002B2CF9AE}" pid="4" name="MSIP_Label_f43b7177-c66c-4b22-a350-7ee86f9a1e74_Method">
    <vt:lpwstr>Standard</vt:lpwstr>
  </property>
  <property fmtid="{D5CDD505-2E9C-101B-9397-08002B2CF9AE}" pid="5" name="MSIP_Label_f43b7177-c66c-4b22-a350-7ee86f9a1e74_Name">
    <vt:lpwstr>C1_Internal use</vt:lpwstr>
  </property>
  <property fmtid="{D5CDD505-2E9C-101B-9397-08002B2CF9AE}" pid="6" name="MSIP_Label_f43b7177-c66c-4b22-a350-7ee86f9a1e74_SiteId">
    <vt:lpwstr>e4e1abd9-eac7-4a71-ab52-da5c998aa7ba</vt:lpwstr>
  </property>
  <property fmtid="{D5CDD505-2E9C-101B-9397-08002B2CF9AE}" pid="7" name="MSIP_Label_f43b7177-c66c-4b22-a350-7ee86f9a1e74_ActionId">
    <vt:lpwstr>a2b6caf3-4b5c-4414-8ce8-73c4d46db50c</vt:lpwstr>
  </property>
  <property fmtid="{D5CDD505-2E9C-101B-9397-08002B2CF9AE}" pid="8" name="MSIP_Label_f43b7177-c66c-4b22-a350-7ee86f9a1e74_ContentBits">
    <vt:lpwstr>2</vt:lpwstr>
  </property>
</Properties>
</file>